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 семестр" sheetId="1" r:id="rId1"/>
    <sheet name="2 семестр" sheetId="2" r:id="rId2"/>
    <sheet name="3 семестр  " sheetId="3" r:id="rId3"/>
    <sheet name="4 семестр " sheetId="4" r:id="rId4"/>
    <sheet name="ИТОГО" sheetId="5" r:id="rId5"/>
  </sheets>
  <definedNames>
    <definedName name="_xlfn.IFERROR" hidden="1">#NAME?</definedName>
    <definedName name="Z_964E2C62_9B71_42F7_ADD9_E04542883BDA_.wvu.Cols" localSheetId="0" hidden="1">'1 семестр'!$AD:$AE,'1 семестр'!$AG:$AG,'1 семестр'!$AI:$AJ</definedName>
    <definedName name="Z_964E2C62_9B71_42F7_ADD9_E04542883BDA_.wvu.Cols" localSheetId="1" hidden="1">'2 семестр'!$AD:$AE,'2 семестр'!$AG:$AG,'2 семестр'!$AI:$AJ</definedName>
    <definedName name="Z_964E2C62_9B71_42F7_ADD9_E04542883BDA_.wvu.Cols" localSheetId="2" hidden="1">'3 семестр  '!$AD:$AE,'3 семестр  '!$AG:$AG,'3 семестр  '!$AI:$AJ</definedName>
    <definedName name="Z_964E2C62_9B71_42F7_ADD9_E04542883BDA_.wvu.Cols" localSheetId="3" hidden="1">'4 семестр '!$AD:$AE,'4 семестр '!$AG:$AG,'4 семестр '!$AI:$AJ</definedName>
    <definedName name="Z_964E2C62_9B71_42F7_ADD9_E04542883BDA_.wvu.Cols" localSheetId="4" hidden="1">'ИТОГО'!$AD:$AE,'ИТОГО'!$AG:$AG,'ИТОГО'!$AI:$AJ</definedName>
    <definedName name="Z_964E2C62_9B71_42F7_ADD9_E04542883BDA_.wvu.PrintArea" localSheetId="0" hidden="1">'1 семестр'!$A$1:$BD$35</definedName>
    <definedName name="Z_964E2C62_9B71_42F7_ADD9_E04542883BDA_.wvu.PrintArea" localSheetId="1" hidden="1">'2 семестр'!$A$1:$BD$35</definedName>
    <definedName name="Z_964E2C62_9B71_42F7_ADD9_E04542883BDA_.wvu.PrintArea" localSheetId="2" hidden="1">'3 семестр  '!$A$1:$BD$36</definedName>
    <definedName name="Z_964E2C62_9B71_42F7_ADD9_E04542883BDA_.wvu.PrintArea" localSheetId="3" hidden="1">'4 семестр '!$A$1:$BD$35</definedName>
    <definedName name="Z_964E2C62_9B71_42F7_ADD9_E04542883BDA_.wvu.PrintArea" localSheetId="4" hidden="1">'ИТОГО'!$A$1:$BD$35</definedName>
    <definedName name="_xlnm.Print_Area" localSheetId="0">'1 семестр'!$A$1:$BD$35</definedName>
    <definedName name="_xlnm.Print_Area" localSheetId="1">'2 семестр'!$A$1:$BD$35</definedName>
    <definedName name="_xlnm.Print_Area" localSheetId="2">'3 семестр  '!$A$1:$BD$36</definedName>
    <definedName name="_xlnm.Print_Area" localSheetId="3">'4 семестр '!$A$1:$BD$35</definedName>
    <definedName name="_xlnm.Print_Area" localSheetId="4">'ИТОГО'!$A$1:$BD$35</definedName>
  </definedNames>
  <calcPr fullCalcOnLoad="1"/>
</workbook>
</file>

<file path=xl/sharedStrings.xml><?xml version="1.0" encoding="utf-8"?>
<sst xmlns="http://schemas.openxmlformats.org/spreadsheetml/2006/main" count="363" uniqueCount="76">
  <si>
    <t>№</t>
  </si>
  <si>
    <t>Фамилия,  имя  учащегося</t>
  </si>
  <si>
    <t>всего</t>
  </si>
  <si>
    <t>сумма</t>
  </si>
  <si>
    <t>сумма 5-ок</t>
  </si>
  <si>
    <t>отличники</t>
  </si>
  <si>
    <t>кол4</t>
  </si>
  <si>
    <t>хорошисты</t>
  </si>
  <si>
    <t>кол 3</t>
  </si>
  <si>
    <t>кол 2</t>
  </si>
  <si>
    <t>кол 4,5</t>
  </si>
  <si>
    <t>кол4,5</t>
  </si>
  <si>
    <t>троишники</t>
  </si>
  <si>
    <t>пропущено дней</t>
  </si>
  <si>
    <t>из  них  по  болезни</t>
  </si>
  <si>
    <t>пропущено  уроков</t>
  </si>
  <si>
    <t>ВСЕГО:</t>
  </si>
  <si>
    <t>атт-но</t>
  </si>
  <si>
    <t>% усп</t>
  </si>
  <si>
    <t>% кач</t>
  </si>
  <si>
    <t>СОУ</t>
  </si>
  <si>
    <t xml:space="preserve">Наименование  предмета </t>
  </si>
  <si>
    <t>ВЫБЫЛО</t>
  </si>
  <si>
    <t>ПРИБЫЛО</t>
  </si>
  <si>
    <t>НА КОНЕЦ:</t>
  </si>
  <si>
    <t>ИЗ  НИХ:</t>
  </si>
  <si>
    <t>АТТЕСТОВАНО:</t>
  </si>
  <si>
    <t>ОТЛИЧНИКОВ:</t>
  </si>
  <si>
    <t>ХОРОШИСТОВ:</t>
  </si>
  <si>
    <t>НЕ  УСПЕВАЮТ:</t>
  </si>
  <si>
    <t>ИМЕЮТ  "2"</t>
  </si>
  <si>
    <t>ПО 1 ПРЕДМЕТУ:</t>
  </si>
  <si>
    <t>ПО 2 ПРЕДМЕТАМ:</t>
  </si>
  <si>
    <t xml:space="preserve">ПО  БОЛЕЕ  3-м: </t>
  </si>
  <si>
    <t>% успеваемости:</t>
  </si>
  <si>
    <t>%  качества:</t>
  </si>
  <si>
    <t>СОУ:</t>
  </si>
  <si>
    <t>НА  НАЧАЛО:</t>
  </si>
  <si>
    <t>атт</t>
  </si>
  <si>
    <t>пуст</t>
  </si>
  <si>
    <t>есть</t>
  </si>
  <si>
    <t>усп</t>
  </si>
  <si>
    <t>кач</t>
  </si>
  <si>
    <t>соу</t>
  </si>
  <si>
    <t>СУММА</t>
  </si>
  <si>
    <t>У</t>
  </si>
  <si>
    <t>К</t>
  </si>
  <si>
    <t xml:space="preserve"> ФИО  </t>
  </si>
  <si>
    <t xml:space="preserve">         роспись</t>
  </si>
  <si>
    <t>Классный  руководитель: _____________________           / _________________________ /</t>
  </si>
  <si>
    <t>Педагогика</t>
  </si>
  <si>
    <t>Медицина ЧС</t>
  </si>
  <si>
    <t>ОЗиЗ</t>
  </si>
  <si>
    <t>Патология</t>
  </si>
  <si>
    <t>ОСК</t>
  </si>
  <si>
    <t>Генетические аспекты развития заболеваний</t>
  </si>
  <si>
    <t>Клиническая фармакология</t>
  </si>
  <si>
    <t>Практика (вариативная часть)</t>
  </si>
  <si>
    <t>Практика (базовая часть)</t>
  </si>
  <si>
    <t xml:space="preserve">                ВЕДОМОСТЬ  УСПЕВАЕМОСТИ  ОРДИНАТОРОВ (2018 год начала обучения)</t>
  </si>
  <si>
    <t xml:space="preserve">         ВЕДОМОСТЬ  УСПЕВАЕМОСТИ  ОРДИНАТОРОВ (2018 год начала обучения)</t>
  </si>
  <si>
    <t xml:space="preserve">            ВЕДОМОСТЬ  УСПЕВАЕМОСТИ  ОРДИНАТОРОВ (2018 год начала обучения)</t>
  </si>
  <si>
    <t>П_1</t>
  </si>
  <si>
    <t>П_2</t>
  </si>
  <si>
    <t>П_3</t>
  </si>
  <si>
    <t>П_4</t>
  </si>
  <si>
    <t>П_5</t>
  </si>
  <si>
    <t>П_6</t>
  </si>
  <si>
    <t>П_7</t>
  </si>
  <si>
    <t>П_8</t>
  </si>
  <si>
    <t>П_9</t>
  </si>
  <si>
    <t>П_10</t>
  </si>
  <si>
    <t>Педиатрия</t>
  </si>
  <si>
    <t>Порядки и стандарты оказания медицинской помощи детям</t>
  </si>
  <si>
    <t>Редкие орфанные болезни</t>
  </si>
  <si>
    <t>Детские инфекционные болезни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</si>
</sst>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textRotation="90"/>
    </xf>
    <xf numFmtId="0" fontId="0" fillId="0" borderId="10" xfId="0" applyFont="1" applyBorder="1" applyAlignment="1">
      <alignment horizontal="center" textRotation="90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2" xfId="0" applyNumberFormat="1" applyBorder="1" applyAlignment="1">
      <alignment/>
    </xf>
    <xf numFmtId="0" fontId="0" fillId="0" borderId="10" xfId="0" applyBorder="1" applyAlignment="1">
      <alignment horizontal="left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4"/>
  <sheetViews>
    <sheetView tabSelected="1" view="pageBreakPreview" zoomScale="94" zoomScaleNormal="75" zoomScaleSheetLayoutView="94" zoomScalePageLayoutView="0" workbookViewId="0" topLeftCell="A1">
      <selection activeCell="B18" sqref="B18"/>
    </sheetView>
  </sheetViews>
  <sheetFormatPr defaultColWidth="9.140625" defaultRowHeight="12.75"/>
  <cols>
    <col min="1" max="1" width="3.7109375" style="0" customWidth="1"/>
    <col min="2" max="2" width="12.57421875" style="0" customWidth="1"/>
    <col min="3" max="3" width="5.140625" style="0" customWidth="1"/>
    <col min="4" max="4" width="4.57421875" style="0" customWidth="1"/>
    <col min="5" max="5" width="4.140625" style="0" customWidth="1"/>
    <col min="6" max="6" width="4.421875" style="0" customWidth="1"/>
    <col min="7" max="7" width="4.28125" style="0" customWidth="1"/>
    <col min="8" max="8" width="4.421875" style="0" customWidth="1"/>
    <col min="9" max="9" width="4.28125" style="0" customWidth="1"/>
    <col min="10" max="10" width="4.57421875" style="0" customWidth="1"/>
    <col min="11" max="11" width="4.7109375" style="0" customWidth="1"/>
    <col min="12" max="12" width="3.8515625" style="0" customWidth="1"/>
    <col min="13" max="13" width="4.421875" style="0" customWidth="1"/>
    <col min="14" max="14" width="3.7109375" style="0" customWidth="1"/>
    <col min="15" max="15" width="3.28125" style="0" customWidth="1"/>
    <col min="16" max="25" width="0.71875" style="0" customWidth="1"/>
    <col min="26" max="26" width="0.5625" style="0" customWidth="1"/>
    <col min="27" max="27" width="0.13671875" style="0" customWidth="1"/>
    <col min="28" max="28" width="0.5625" style="0" customWidth="1"/>
    <col min="29" max="29" width="0.2890625" style="0" customWidth="1"/>
    <col min="30" max="30" width="0.5625" style="0" hidden="1" customWidth="1"/>
    <col min="31" max="31" width="0.2890625" style="0" hidden="1" customWidth="1"/>
    <col min="32" max="32" width="0.42578125" style="0" customWidth="1"/>
    <col min="33" max="33" width="9.140625" style="0" hidden="1" customWidth="1"/>
    <col min="34" max="34" width="0.2890625" style="0" customWidth="1"/>
    <col min="35" max="35" width="0.2890625" style="0" hidden="1" customWidth="1"/>
    <col min="36" max="36" width="9.140625" style="0" hidden="1" customWidth="1"/>
    <col min="37" max="37" width="0.42578125" style="0" customWidth="1"/>
    <col min="38" max="38" width="0.5625" style="0" customWidth="1"/>
    <col min="39" max="42" width="5.00390625" style="0" customWidth="1"/>
    <col min="43" max="43" width="5.140625" style="0" customWidth="1"/>
    <col min="44" max="44" width="30.421875" style="0" customWidth="1"/>
    <col min="45" max="45" width="7.28125" style="0" customWidth="1"/>
    <col min="46" max="49" width="6.28125" style="0" customWidth="1"/>
    <col min="50" max="50" width="8.00390625" style="0" customWidth="1"/>
    <col min="51" max="51" width="7.8515625" style="0" customWidth="1"/>
    <col min="52" max="52" width="8.00390625" style="0" customWidth="1"/>
    <col min="53" max="53" width="6.7109375" style="0" customWidth="1"/>
    <col min="54" max="54" width="18.140625" style="0" customWidth="1"/>
    <col min="55" max="55" width="7.421875" style="0" customWidth="1"/>
  </cols>
  <sheetData>
    <row r="1" ht="39" customHeight="1">
      <c r="B1" s="2" t="s">
        <v>60</v>
      </c>
    </row>
    <row r="2" spans="1:52" ht="73.5" customHeight="1">
      <c r="A2" s="3" t="s">
        <v>0</v>
      </c>
      <c r="B2" s="3" t="s">
        <v>1</v>
      </c>
      <c r="C2" s="4" t="str">
        <f>AR3</f>
        <v>Педиатрия</v>
      </c>
      <c r="D2" s="4" t="str">
        <f>AR4</f>
        <v>Педагогика</v>
      </c>
      <c r="E2" s="4" t="str">
        <f>AR5</f>
        <v>Медицина ЧС</v>
      </c>
      <c r="F2" s="4" t="str">
        <f>AR6</f>
        <v>ОЗиЗ</v>
      </c>
      <c r="G2" s="4" t="str">
        <f>AR7</f>
        <v>Патология</v>
      </c>
      <c r="H2" s="4" t="str">
        <f>AR8</f>
        <v>Порядки и стандарты оказания медицинской помощи детям</v>
      </c>
      <c r="I2" s="4" t="str">
        <f>AR9</f>
        <v>Редкие орфанные болезни</v>
      </c>
      <c r="J2" s="4" t="str">
        <f>AR10</f>
        <v>Детские инфекционные болезни</v>
      </c>
      <c r="K2" s="4" t="str">
        <f>AR11</f>
        <v>ОСК</v>
      </c>
      <c r="L2" s="4" t="str">
        <f>AR12</f>
        <v>Генетические аспекты развития заболеваний</v>
      </c>
      <c r="M2" s="4" t="str">
        <f>AR13</f>
        <v>Клиническая фармакология</v>
      </c>
      <c r="N2" s="4" t="str">
        <f>AR14</f>
        <v>Практика (вариативная часть)</v>
      </c>
      <c r="O2" s="4" t="str">
        <f>AR15</f>
        <v>Практика (базовая часть)</v>
      </c>
      <c r="P2" s="4">
        <f>AR16</f>
        <v>0</v>
      </c>
      <c r="Q2" s="4">
        <f>AR17</f>
        <v>0</v>
      </c>
      <c r="R2" s="4">
        <f>AR18</f>
        <v>0</v>
      </c>
      <c r="S2" s="4">
        <f>AR19</f>
        <v>0</v>
      </c>
      <c r="T2" s="4">
        <f>AR20</f>
        <v>0</v>
      </c>
      <c r="U2" s="4">
        <f>AR21</f>
        <v>0</v>
      </c>
      <c r="V2" s="4">
        <f>AR22</f>
        <v>0</v>
      </c>
      <c r="W2" s="4">
        <f>AR23</f>
        <v>0</v>
      </c>
      <c r="X2" s="4">
        <f>AR24</f>
        <v>0</v>
      </c>
      <c r="Y2" s="4">
        <f>AR25</f>
        <v>0</v>
      </c>
      <c r="Z2" t="s">
        <v>2</v>
      </c>
      <c r="AA2" s="10" t="s">
        <v>3</v>
      </c>
      <c r="AB2" s="10" t="s">
        <v>4</v>
      </c>
      <c r="AC2" s="10" t="s">
        <v>5</v>
      </c>
      <c r="AD2" s="10" t="s">
        <v>6</v>
      </c>
      <c r="AE2" s="10" t="s">
        <v>11</v>
      </c>
      <c r="AF2" s="10" t="s">
        <v>7</v>
      </c>
      <c r="AG2" s="10"/>
      <c r="AH2" s="10" t="s">
        <v>12</v>
      </c>
      <c r="AI2" s="10" t="s">
        <v>10</v>
      </c>
      <c r="AJ2" s="10" t="s">
        <v>8</v>
      </c>
      <c r="AK2" s="10"/>
      <c r="AL2" s="10" t="s">
        <v>9</v>
      </c>
      <c r="AM2" s="5" t="s">
        <v>13</v>
      </c>
      <c r="AN2" s="5" t="s">
        <v>14</v>
      </c>
      <c r="AO2" s="5" t="s">
        <v>15</v>
      </c>
      <c r="AP2" s="5" t="s">
        <v>14</v>
      </c>
      <c r="AR2" s="14" t="s">
        <v>21</v>
      </c>
      <c r="AS2" s="9" t="s">
        <v>17</v>
      </c>
      <c r="AT2" s="9">
        <v>5</v>
      </c>
      <c r="AU2" s="9">
        <v>4</v>
      </c>
      <c r="AV2" s="9">
        <v>3</v>
      </c>
      <c r="AW2" s="9">
        <v>2</v>
      </c>
      <c r="AX2" s="9" t="s">
        <v>18</v>
      </c>
      <c r="AY2" s="9" t="s">
        <v>19</v>
      </c>
      <c r="AZ2" s="9" t="s">
        <v>20</v>
      </c>
    </row>
    <row r="3" spans="1:55" ht="12.75" customHeight="1">
      <c r="A3" s="1">
        <v>1</v>
      </c>
      <c r="B3" s="27" t="s">
        <v>62</v>
      </c>
      <c r="C3" s="21">
        <v>5</v>
      </c>
      <c r="D3" s="21"/>
      <c r="E3" s="21"/>
      <c r="F3" s="21"/>
      <c r="G3" s="21"/>
      <c r="H3" s="21">
        <v>3</v>
      </c>
      <c r="I3" s="21">
        <v>5</v>
      </c>
      <c r="J3" s="21">
        <v>5</v>
      </c>
      <c r="K3" s="21"/>
      <c r="L3" s="21"/>
      <c r="M3" s="21">
        <v>4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>
        <f aca="true" t="shared" si="0" ref="Z3:Z32">COUNT(C3:Y3)</f>
        <v>5</v>
      </c>
      <c r="AA3" s="10">
        <f aca="true" t="shared" si="1" ref="AA3:AA32">SUM(C3:Y3)</f>
        <v>22</v>
      </c>
      <c r="AB3" s="10">
        <f aca="true" t="shared" si="2" ref="AB3:AB32">SUMIF(C3:Y3,5)</f>
        <v>15</v>
      </c>
      <c r="AC3" s="10">
        <f aca="true" t="shared" si="3" ref="AC3:AC32">IF(AB3/Z3=5,1,0)</f>
        <v>0</v>
      </c>
      <c r="AD3" s="10">
        <f aca="true" t="shared" si="4" ref="AD3:AD32">COUNTIF(C3:Y3,4)</f>
        <v>1</v>
      </c>
      <c r="AE3" s="10">
        <f aca="true" t="shared" si="5" ref="AE3:AE32">IF(AI3=Z3,1,0)</f>
        <v>0</v>
      </c>
      <c r="AF3" s="10">
        <f aca="true" t="shared" si="6" ref="AF3:AF32">AE3-AC3</f>
        <v>0</v>
      </c>
      <c r="AG3" s="10">
        <f aca="true" t="shared" si="7" ref="AG3:AG32">AC3+AF3+AL3</f>
        <v>0</v>
      </c>
      <c r="AH3" s="10">
        <f aca="true" t="shared" si="8" ref="AH3:AH32">IF(AG3=0,1,0)</f>
        <v>1</v>
      </c>
      <c r="AI3" s="10">
        <f aca="true" t="shared" si="9" ref="AI3:AI32">Z3-AJ3-AL3</f>
        <v>4</v>
      </c>
      <c r="AJ3" s="10">
        <f aca="true" t="shared" si="10" ref="AJ3:AJ32">COUNTIF(C3:Y3,3)</f>
        <v>1</v>
      </c>
      <c r="AK3" s="10"/>
      <c r="AL3" s="10">
        <f>COUNTIF(C3:Y3,2)</f>
        <v>0</v>
      </c>
      <c r="AM3" s="20"/>
      <c r="AN3" s="20"/>
      <c r="AO3" s="20"/>
      <c r="AP3" s="20"/>
      <c r="AR3" s="20" t="s">
        <v>72</v>
      </c>
      <c r="AS3" s="3">
        <f>C38</f>
        <v>10</v>
      </c>
      <c r="AT3" s="3">
        <f>IF(C39&gt;0,C39,"-")</f>
        <v>6</v>
      </c>
      <c r="AU3" s="3">
        <f>IF(C40&gt;0,C40,"-")</f>
        <v>4</v>
      </c>
      <c r="AV3" s="3" t="str">
        <f>IF(C41&gt;0,C41,"-")</f>
        <v>-</v>
      </c>
      <c r="AW3" s="3" t="str">
        <f>IF(C42&gt;0,C42,"-")</f>
        <v>-</v>
      </c>
      <c r="AX3" s="15">
        <f>C49</f>
        <v>100</v>
      </c>
      <c r="AY3" s="15">
        <f>C50</f>
        <v>100</v>
      </c>
      <c r="AZ3" s="15">
        <f>C51</f>
        <v>85.6</v>
      </c>
      <c r="BB3" s="7" t="s">
        <v>37</v>
      </c>
      <c r="BC3" s="20">
        <v>28</v>
      </c>
    </row>
    <row r="4" spans="1:55" ht="12.75" customHeight="1">
      <c r="A4" s="1">
        <v>2</v>
      </c>
      <c r="B4" s="27" t="s">
        <v>63</v>
      </c>
      <c r="C4" s="21">
        <v>5</v>
      </c>
      <c r="D4" s="21"/>
      <c r="E4" s="21"/>
      <c r="F4" s="21"/>
      <c r="G4" s="21"/>
      <c r="H4" s="21">
        <v>4</v>
      </c>
      <c r="I4" s="21">
        <v>5</v>
      </c>
      <c r="J4" s="21">
        <v>4</v>
      </c>
      <c r="K4" s="21"/>
      <c r="L4" s="21">
        <v>4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>
        <f t="shared" si="0"/>
        <v>5</v>
      </c>
      <c r="AA4" s="10">
        <f t="shared" si="1"/>
        <v>22</v>
      </c>
      <c r="AB4" s="10">
        <f t="shared" si="2"/>
        <v>10</v>
      </c>
      <c r="AC4" s="10">
        <f t="shared" si="3"/>
        <v>0</v>
      </c>
      <c r="AD4" s="10">
        <f t="shared" si="4"/>
        <v>3</v>
      </c>
      <c r="AE4" s="10">
        <f t="shared" si="5"/>
        <v>1</v>
      </c>
      <c r="AF4" s="10">
        <f t="shared" si="6"/>
        <v>1</v>
      </c>
      <c r="AG4" s="10">
        <f t="shared" si="7"/>
        <v>1</v>
      </c>
      <c r="AH4" s="10">
        <f t="shared" si="8"/>
        <v>0</v>
      </c>
      <c r="AI4" s="10">
        <f t="shared" si="9"/>
        <v>5</v>
      </c>
      <c r="AJ4" s="10">
        <f t="shared" si="10"/>
        <v>0</v>
      </c>
      <c r="AK4" s="10"/>
      <c r="AL4" s="10">
        <f aca="true" t="shared" si="11" ref="AL4:AL32">COUNTIF(C4:Y4,2)</f>
        <v>0</v>
      </c>
      <c r="AM4" s="20"/>
      <c r="AN4" s="20"/>
      <c r="AO4" s="20"/>
      <c r="AP4" s="20"/>
      <c r="AR4" s="20" t="s">
        <v>50</v>
      </c>
      <c r="AS4" s="3" t="str">
        <f>D38</f>
        <v>-</v>
      </c>
      <c r="AT4" s="3" t="str">
        <f>IF(D39&gt;0,D39,"-")</f>
        <v>-</v>
      </c>
      <c r="AU4" s="3" t="str">
        <f>IF(D40&gt;0,D40,"-")</f>
        <v>-</v>
      </c>
      <c r="AV4" s="3" t="str">
        <f>IF(D41&gt;0,D41,"-")</f>
        <v>-</v>
      </c>
      <c r="AW4" s="3" t="str">
        <f>IF(D42&gt;0,D42,"-")</f>
        <v>-</v>
      </c>
      <c r="AX4" s="15" t="str">
        <f>D49</f>
        <v>-</v>
      </c>
      <c r="AY4" s="15" t="str">
        <f>D50</f>
        <v>-</v>
      </c>
      <c r="AZ4" s="15" t="str">
        <f>D51</f>
        <v>-</v>
      </c>
      <c r="BB4" s="7" t="s">
        <v>22</v>
      </c>
      <c r="BC4" s="20">
        <v>4</v>
      </c>
    </row>
    <row r="5" spans="1:55" ht="12.75" customHeight="1">
      <c r="A5" s="1">
        <v>3</v>
      </c>
      <c r="B5" s="27" t="s">
        <v>64</v>
      </c>
      <c r="C5" s="21">
        <v>4</v>
      </c>
      <c r="D5" s="21"/>
      <c r="E5" s="21"/>
      <c r="F5" s="21"/>
      <c r="G5" s="21"/>
      <c r="H5" s="21">
        <v>4</v>
      </c>
      <c r="I5" s="21">
        <v>4</v>
      </c>
      <c r="J5" s="21">
        <v>4</v>
      </c>
      <c r="K5" s="21"/>
      <c r="L5" s="21">
        <v>4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>
        <f t="shared" si="0"/>
        <v>5</v>
      </c>
      <c r="AA5" s="10">
        <f t="shared" si="1"/>
        <v>20</v>
      </c>
      <c r="AB5" s="10">
        <f t="shared" si="2"/>
        <v>0</v>
      </c>
      <c r="AC5" s="10">
        <f t="shared" si="3"/>
        <v>0</v>
      </c>
      <c r="AD5" s="10">
        <f t="shared" si="4"/>
        <v>5</v>
      </c>
      <c r="AE5" s="10">
        <f t="shared" si="5"/>
        <v>1</v>
      </c>
      <c r="AF5" s="10">
        <f t="shared" si="6"/>
        <v>1</v>
      </c>
      <c r="AG5" s="10">
        <f t="shared" si="7"/>
        <v>1</v>
      </c>
      <c r="AH5" s="10">
        <f t="shared" si="8"/>
        <v>0</v>
      </c>
      <c r="AI5" s="10">
        <f t="shared" si="9"/>
        <v>5</v>
      </c>
      <c r="AJ5" s="10">
        <f t="shared" si="10"/>
        <v>0</v>
      </c>
      <c r="AK5" s="10"/>
      <c r="AL5" s="10">
        <f t="shared" si="11"/>
        <v>0</v>
      </c>
      <c r="AM5" s="20"/>
      <c r="AN5" s="20"/>
      <c r="AO5" s="20"/>
      <c r="AP5" s="20"/>
      <c r="AR5" s="20" t="s">
        <v>51</v>
      </c>
      <c r="AS5" s="3" t="str">
        <f>E38</f>
        <v>-</v>
      </c>
      <c r="AT5" s="3" t="str">
        <f>IF(E39&gt;0,E39,"-")</f>
        <v>-</v>
      </c>
      <c r="AU5" s="3" t="str">
        <f>IF(E40&gt;0,E40,"-")</f>
        <v>-</v>
      </c>
      <c r="AV5" s="3" t="str">
        <f>IF(E41&gt;0,E41,"-")</f>
        <v>-</v>
      </c>
      <c r="AW5" s="3" t="str">
        <f>IF(E42&gt;0,E42,"-")</f>
        <v>-</v>
      </c>
      <c r="AX5" s="15" t="str">
        <f>E49</f>
        <v>-</v>
      </c>
      <c r="AY5" s="15" t="str">
        <f>E50</f>
        <v>-</v>
      </c>
      <c r="AZ5" s="15" t="str">
        <f>E51</f>
        <v>-</v>
      </c>
      <c r="BB5" s="7" t="s">
        <v>23</v>
      </c>
      <c r="BC5" s="20">
        <v>1</v>
      </c>
    </row>
    <row r="6" spans="1:55" ht="12.75" customHeight="1">
      <c r="A6" s="1">
        <v>4</v>
      </c>
      <c r="B6" s="27" t="s">
        <v>65</v>
      </c>
      <c r="C6" s="21">
        <v>4</v>
      </c>
      <c r="D6" s="21"/>
      <c r="E6" s="21"/>
      <c r="F6" s="21"/>
      <c r="G6" s="21"/>
      <c r="H6" s="21">
        <v>4</v>
      </c>
      <c r="I6" s="21">
        <v>3</v>
      </c>
      <c r="J6" s="21">
        <v>4</v>
      </c>
      <c r="K6" s="21"/>
      <c r="L6" s="21">
        <v>4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>
        <f t="shared" si="0"/>
        <v>5</v>
      </c>
      <c r="AA6" s="10">
        <f t="shared" si="1"/>
        <v>19</v>
      </c>
      <c r="AB6" s="10">
        <f t="shared" si="2"/>
        <v>0</v>
      </c>
      <c r="AC6" s="10">
        <f t="shared" si="3"/>
        <v>0</v>
      </c>
      <c r="AD6" s="10">
        <f t="shared" si="4"/>
        <v>4</v>
      </c>
      <c r="AE6" s="10">
        <f t="shared" si="5"/>
        <v>0</v>
      </c>
      <c r="AF6" s="10">
        <f t="shared" si="6"/>
        <v>0</v>
      </c>
      <c r="AG6" s="10">
        <f t="shared" si="7"/>
        <v>0</v>
      </c>
      <c r="AH6" s="10">
        <f t="shared" si="8"/>
        <v>1</v>
      </c>
      <c r="AI6" s="10">
        <f t="shared" si="9"/>
        <v>4</v>
      </c>
      <c r="AJ6" s="10">
        <f t="shared" si="10"/>
        <v>1</v>
      </c>
      <c r="AK6" s="10"/>
      <c r="AL6" s="10">
        <f t="shared" si="11"/>
        <v>0</v>
      </c>
      <c r="AM6" s="20"/>
      <c r="AN6" s="20"/>
      <c r="AO6" s="20"/>
      <c r="AP6" s="20"/>
      <c r="AR6" s="20" t="s">
        <v>52</v>
      </c>
      <c r="AS6" s="3" t="str">
        <f>F38</f>
        <v>-</v>
      </c>
      <c r="AT6" s="3" t="str">
        <f>IF(F39&gt;0,F39,"-")</f>
        <v>-</v>
      </c>
      <c r="AU6" s="3" t="str">
        <f>IF(F40&gt;0,F40,"-")</f>
        <v>-</v>
      </c>
      <c r="AV6" s="3" t="str">
        <f>IF(F41&gt;0,F41,"-")</f>
        <v>-</v>
      </c>
      <c r="AW6" s="3" t="str">
        <f>IF(F42&gt;0,F42,"-")</f>
        <v>-</v>
      </c>
      <c r="AX6" s="15" t="str">
        <f>F49</f>
        <v>-</v>
      </c>
      <c r="AY6" s="15" t="str">
        <f>F50</f>
        <v>-</v>
      </c>
      <c r="AZ6" s="15" t="str">
        <f>F51</f>
        <v>-</v>
      </c>
      <c r="BB6" s="7" t="s">
        <v>24</v>
      </c>
      <c r="BC6" s="1" t="str">
        <f>IF(BC3-BC4+BC5=B35,B35,"-")</f>
        <v>-</v>
      </c>
    </row>
    <row r="7" spans="1:52" ht="12.75" customHeight="1">
      <c r="A7" s="1">
        <v>5</v>
      </c>
      <c r="B7" s="27" t="s">
        <v>66</v>
      </c>
      <c r="C7" s="21">
        <v>4</v>
      </c>
      <c r="D7" s="21"/>
      <c r="E7" s="21"/>
      <c r="F7" s="21"/>
      <c r="G7" s="21"/>
      <c r="H7" s="21">
        <v>4</v>
      </c>
      <c r="I7" s="21">
        <v>4</v>
      </c>
      <c r="J7" s="21">
        <v>5</v>
      </c>
      <c r="K7" s="21"/>
      <c r="L7" s="21">
        <v>4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>
        <f t="shared" si="0"/>
        <v>5</v>
      </c>
      <c r="AA7" s="10">
        <f t="shared" si="1"/>
        <v>21</v>
      </c>
      <c r="AB7" s="10">
        <f t="shared" si="2"/>
        <v>5</v>
      </c>
      <c r="AC7" s="10">
        <f t="shared" si="3"/>
        <v>0</v>
      </c>
      <c r="AD7" s="10">
        <f t="shared" si="4"/>
        <v>4</v>
      </c>
      <c r="AE7" s="10">
        <f t="shared" si="5"/>
        <v>1</v>
      </c>
      <c r="AF7" s="10">
        <f t="shared" si="6"/>
        <v>1</v>
      </c>
      <c r="AG7" s="10">
        <f t="shared" si="7"/>
        <v>1</v>
      </c>
      <c r="AH7" s="10">
        <f t="shared" si="8"/>
        <v>0</v>
      </c>
      <c r="AI7" s="10">
        <f t="shared" si="9"/>
        <v>5</v>
      </c>
      <c r="AJ7" s="10">
        <f t="shared" si="10"/>
        <v>0</v>
      </c>
      <c r="AK7" s="10"/>
      <c r="AL7" s="10">
        <f t="shared" si="11"/>
        <v>0</v>
      </c>
      <c r="AM7" s="20"/>
      <c r="AN7" s="20"/>
      <c r="AO7" s="20"/>
      <c r="AP7" s="20"/>
      <c r="AR7" s="20" t="s">
        <v>53</v>
      </c>
      <c r="AS7" s="3" t="str">
        <f>G38</f>
        <v>-</v>
      </c>
      <c r="AT7" s="3" t="str">
        <f>IF(G39&gt;0,G39,"-")</f>
        <v>-</v>
      </c>
      <c r="AU7" s="3" t="str">
        <f>IF(G40&gt;0,G40,"-")</f>
        <v>-</v>
      </c>
      <c r="AV7" s="3" t="str">
        <f>IF(G41&gt;0,G41,"-")</f>
        <v>-</v>
      </c>
      <c r="AW7" s="3" t="str">
        <f>IF(G42&gt;0,G42,"-")</f>
        <v>-</v>
      </c>
      <c r="AX7" s="15" t="str">
        <f>G49</f>
        <v>-</v>
      </c>
      <c r="AY7" s="15" t="str">
        <f>G50</f>
        <v>-</v>
      </c>
      <c r="AZ7" s="15" t="str">
        <f>G51</f>
        <v>-</v>
      </c>
    </row>
    <row r="8" spans="1:54" ht="12.75" customHeight="1">
      <c r="A8" s="1">
        <v>6</v>
      </c>
      <c r="B8" s="27" t="s">
        <v>67</v>
      </c>
      <c r="C8" s="21">
        <v>5</v>
      </c>
      <c r="D8" s="21"/>
      <c r="E8" s="21"/>
      <c r="F8" s="21"/>
      <c r="G8" s="21"/>
      <c r="H8" s="21">
        <v>4</v>
      </c>
      <c r="I8" s="21">
        <v>5</v>
      </c>
      <c r="J8" s="21">
        <v>5</v>
      </c>
      <c r="K8" s="21"/>
      <c r="L8" s="21">
        <v>4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>
        <f t="shared" si="0"/>
        <v>5</v>
      </c>
      <c r="AA8" s="10">
        <f t="shared" si="1"/>
        <v>23</v>
      </c>
      <c r="AB8" s="10">
        <f t="shared" si="2"/>
        <v>15</v>
      </c>
      <c r="AC8" s="10">
        <f t="shared" si="3"/>
        <v>0</v>
      </c>
      <c r="AD8" s="10">
        <f t="shared" si="4"/>
        <v>2</v>
      </c>
      <c r="AE8" s="10">
        <f t="shared" si="5"/>
        <v>1</v>
      </c>
      <c r="AF8" s="10">
        <f t="shared" si="6"/>
        <v>1</v>
      </c>
      <c r="AG8" s="10">
        <f t="shared" si="7"/>
        <v>1</v>
      </c>
      <c r="AH8" s="10">
        <f t="shared" si="8"/>
        <v>0</v>
      </c>
      <c r="AI8" s="10">
        <f t="shared" si="9"/>
        <v>5</v>
      </c>
      <c r="AJ8" s="10">
        <f t="shared" si="10"/>
        <v>0</v>
      </c>
      <c r="AK8" s="10"/>
      <c r="AL8" s="10">
        <f t="shared" si="11"/>
        <v>0</v>
      </c>
      <c r="AM8" s="20"/>
      <c r="AN8" s="20"/>
      <c r="AO8" s="20"/>
      <c r="AP8" s="20"/>
      <c r="AR8" s="20" t="s">
        <v>73</v>
      </c>
      <c r="AS8" s="3">
        <f>H38</f>
        <v>10</v>
      </c>
      <c r="AT8" s="3">
        <f>IF(H39&gt;0,H39,"-")</f>
        <v>2</v>
      </c>
      <c r="AU8" s="3">
        <f>IF(H40&gt;0,H40,"-")</f>
        <v>7</v>
      </c>
      <c r="AV8" s="3">
        <f>IF(H41&gt;0,H41,"-")</f>
        <v>1</v>
      </c>
      <c r="AW8" s="3" t="str">
        <f>IF(H42&gt;0,H42,"-")</f>
        <v>-</v>
      </c>
      <c r="AX8" s="15">
        <f>H49</f>
        <v>100</v>
      </c>
      <c r="AY8" s="15">
        <f>H50</f>
        <v>90</v>
      </c>
      <c r="AZ8" s="15">
        <f>H51</f>
        <v>68.4</v>
      </c>
      <c r="BB8" s="6" t="s">
        <v>25</v>
      </c>
    </row>
    <row r="9" spans="1:55" ht="12.75" customHeight="1">
      <c r="A9" s="1">
        <v>7</v>
      </c>
      <c r="B9" s="27" t="s">
        <v>68</v>
      </c>
      <c r="C9" s="21">
        <v>5</v>
      </c>
      <c r="D9" s="21"/>
      <c r="E9" s="21"/>
      <c r="F9" s="21"/>
      <c r="G9" s="21"/>
      <c r="H9" s="21">
        <v>4</v>
      </c>
      <c r="I9" s="21">
        <v>4</v>
      </c>
      <c r="J9" s="21">
        <v>4</v>
      </c>
      <c r="K9" s="21"/>
      <c r="L9" s="21">
        <v>4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>
        <f t="shared" si="0"/>
        <v>5</v>
      </c>
      <c r="AA9" s="10">
        <f t="shared" si="1"/>
        <v>21</v>
      </c>
      <c r="AB9" s="10">
        <f t="shared" si="2"/>
        <v>5</v>
      </c>
      <c r="AC9" s="10">
        <f t="shared" si="3"/>
        <v>0</v>
      </c>
      <c r="AD9" s="10">
        <f t="shared" si="4"/>
        <v>4</v>
      </c>
      <c r="AE9" s="10">
        <f t="shared" si="5"/>
        <v>1</v>
      </c>
      <c r="AF9" s="10">
        <f t="shared" si="6"/>
        <v>1</v>
      </c>
      <c r="AG9" s="10">
        <f t="shared" si="7"/>
        <v>1</v>
      </c>
      <c r="AH9" s="10">
        <f t="shared" si="8"/>
        <v>0</v>
      </c>
      <c r="AI9" s="10">
        <f t="shared" si="9"/>
        <v>5</v>
      </c>
      <c r="AJ9" s="10">
        <f t="shared" si="10"/>
        <v>0</v>
      </c>
      <c r="AK9" s="10"/>
      <c r="AL9" s="10">
        <f t="shared" si="11"/>
        <v>0</v>
      </c>
      <c r="AM9" s="20"/>
      <c r="AN9" s="20"/>
      <c r="AO9" s="20"/>
      <c r="AP9" s="20"/>
      <c r="AR9" s="20" t="s">
        <v>74</v>
      </c>
      <c r="AS9" s="3">
        <f>I38</f>
        <v>10</v>
      </c>
      <c r="AT9" s="3">
        <f>IF(I39&gt;0,I39,"-")</f>
        <v>5</v>
      </c>
      <c r="AU9" s="3">
        <f>IF(I40&gt;0,I40,"-")</f>
        <v>4</v>
      </c>
      <c r="AV9" s="3">
        <f>IF(I41&gt;0,I41,"-")</f>
        <v>1</v>
      </c>
      <c r="AW9" s="3" t="str">
        <f>IF(I42&gt;0,I42,"-")</f>
        <v>-</v>
      </c>
      <c r="AX9" s="15">
        <f>I49</f>
        <v>100</v>
      </c>
      <c r="AY9" s="15">
        <f>I50</f>
        <v>90</v>
      </c>
      <c r="AZ9" s="15">
        <f>I51</f>
        <v>79.2</v>
      </c>
      <c r="BB9" s="7" t="s">
        <v>26</v>
      </c>
      <c r="BC9" s="1">
        <f>C37</f>
        <v>10</v>
      </c>
    </row>
    <row r="10" spans="1:55" ht="12.75" customHeight="1">
      <c r="A10" s="1">
        <v>8</v>
      </c>
      <c r="B10" s="27" t="s">
        <v>69</v>
      </c>
      <c r="C10" s="21">
        <v>5</v>
      </c>
      <c r="D10" s="21"/>
      <c r="E10" s="21"/>
      <c r="F10" s="21"/>
      <c r="G10" s="21"/>
      <c r="H10" s="21">
        <v>5</v>
      </c>
      <c r="I10" s="21">
        <v>5</v>
      </c>
      <c r="J10" s="21">
        <v>5</v>
      </c>
      <c r="K10" s="21"/>
      <c r="L10" s="21">
        <v>4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>
        <f t="shared" si="0"/>
        <v>5</v>
      </c>
      <c r="AA10" s="10">
        <f t="shared" si="1"/>
        <v>24</v>
      </c>
      <c r="AB10" s="10">
        <f t="shared" si="2"/>
        <v>20</v>
      </c>
      <c r="AC10" s="10">
        <f t="shared" si="3"/>
        <v>0</v>
      </c>
      <c r="AD10" s="10">
        <f t="shared" si="4"/>
        <v>1</v>
      </c>
      <c r="AE10" s="10">
        <f t="shared" si="5"/>
        <v>1</v>
      </c>
      <c r="AF10" s="10">
        <f t="shared" si="6"/>
        <v>1</v>
      </c>
      <c r="AG10" s="10">
        <f t="shared" si="7"/>
        <v>1</v>
      </c>
      <c r="AH10" s="10">
        <f t="shared" si="8"/>
        <v>0</v>
      </c>
      <c r="AI10" s="10">
        <f t="shared" si="9"/>
        <v>5</v>
      </c>
      <c r="AJ10" s="10">
        <f t="shared" si="10"/>
        <v>0</v>
      </c>
      <c r="AK10" s="10"/>
      <c r="AL10" s="10">
        <f t="shared" si="11"/>
        <v>0</v>
      </c>
      <c r="AM10" s="20"/>
      <c r="AN10" s="20"/>
      <c r="AO10" s="20"/>
      <c r="AP10" s="20"/>
      <c r="AR10" s="20" t="s">
        <v>75</v>
      </c>
      <c r="AS10" s="3">
        <f>J38</f>
        <v>10</v>
      </c>
      <c r="AT10" s="3">
        <f>IF(J39&gt;0,J39,"-")</f>
        <v>6</v>
      </c>
      <c r="AU10" s="3">
        <f>IF(J40&gt;0,J40,"-")</f>
        <v>4</v>
      </c>
      <c r="AV10" s="3" t="str">
        <f>IF(J41&gt;0,J41,"-")</f>
        <v>-</v>
      </c>
      <c r="AW10" s="3" t="str">
        <f>IF(J42&gt;0,J42,"-")</f>
        <v>-</v>
      </c>
      <c r="AX10" s="15">
        <f>J49</f>
        <v>100</v>
      </c>
      <c r="AY10" s="15">
        <f>J50</f>
        <v>100</v>
      </c>
      <c r="AZ10" s="15">
        <f>J51</f>
        <v>85.6</v>
      </c>
      <c r="BB10" s="7" t="s">
        <v>27</v>
      </c>
      <c r="BC10" s="1">
        <f>COUNTIF(AC3:AC32,1)</f>
        <v>0</v>
      </c>
    </row>
    <row r="11" spans="1:55" ht="12.75" customHeight="1">
      <c r="A11" s="1">
        <v>9</v>
      </c>
      <c r="B11" s="27" t="s">
        <v>70</v>
      </c>
      <c r="C11" s="21">
        <v>5</v>
      </c>
      <c r="D11" s="21"/>
      <c r="E11" s="21"/>
      <c r="F11" s="21"/>
      <c r="G11" s="21"/>
      <c r="H11" s="21">
        <v>5</v>
      </c>
      <c r="I11" s="21">
        <v>5</v>
      </c>
      <c r="J11" s="21">
        <v>5</v>
      </c>
      <c r="K11" s="21"/>
      <c r="L11" s="21">
        <v>4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>
        <f t="shared" si="0"/>
        <v>5</v>
      </c>
      <c r="AA11" s="10">
        <f t="shared" si="1"/>
        <v>24</v>
      </c>
      <c r="AB11" s="10">
        <f t="shared" si="2"/>
        <v>20</v>
      </c>
      <c r="AC11" s="10">
        <f t="shared" si="3"/>
        <v>0</v>
      </c>
      <c r="AD11" s="10">
        <f t="shared" si="4"/>
        <v>1</v>
      </c>
      <c r="AE11" s="10">
        <f t="shared" si="5"/>
        <v>1</v>
      </c>
      <c r="AF11" s="10">
        <f t="shared" si="6"/>
        <v>1</v>
      </c>
      <c r="AG11" s="10">
        <f t="shared" si="7"/>
        <v>1</v>
      </c>
      <c r="AH11" s="10">
        <f t="shared" si="8"/>
        <v>0</v>
      </c>
      <c r="AI11" s="10">
        <f t="shared" si="9"/>
        <v>5</v>
      </c>
      <c r="AJ11" s="10">
        <f t="shared" si="10"/>
        <v>0</v>
      </c>
      <c r="AK11" s="10"/>
      <c r="AL11" s="10">
        <f t="shared" si="11"/>
        <v>0</v>
      </c>
      <c r="AM11" s="20"/>
      <c r="AN11" s="20"/>
      <c r="AO11" s="20"/>
      <c r="AP11" s="20"/>
      <c r="AR11" s="20" t="s">
        <v>54</v>
      </c>
      <c r="AS11" s="3" t="str">
        <f>K38</f>
        <v>-</v>
      </c>
      <c r="AT11" s="3" t="str">
        <f>IF(K39&gt;0,K39,"-")</f>
        <v>-</v>
      </c>
      <c r="AU11" s="3" t="str">
        <f>IF(K40&gt;0,K40,"-")</f>
        <v>-</v>
      </c>
      <c r="AV11" s="3" t="str">
        <f>IF(K41&gt;0,K41,"-")</f>
        <v>-</v>
      </c>
      <c r="AW11" s="3" t="str">
        <f>IF(K42&gt;0,K42,"-")</f>
        <v>-</v>
      </c>
      <c r="AX11" s="15" t="str">
        <f>K49</f>
        <v>-</v>
      </c>
      <c r="AY11" s="15" t="str">
        <f>K50</f>
        <v>-</v>
      </c>
      <c r="AZ11" s="15" t="str">
        <f>K51</f>
        <v>-</v>
      </c>
      <c r="BB11" s="7" t="s">
        <v>28</v>
      </c>
      <c r="BC11" s="1">
        <f>COUNTIF(AF3:AF32,1)</f>
        <v>8</v>
      </c>
    </row>
    <row r="12" spans="1:55" ht="12.75" customHeight="1">
      <c r="A12" s="1">
        <v>10</v>
      </c>
      <c r="B12" s="27" t="s">
        <v>71</v>
      </c>
      <c r="C12" s="21">
        <v>4</v>
      </c>
      <c r="D12" s="21"/>
      <c r="E12" s="21"/>
      <c r="F12" s="21"/>
      <c r="G12" s="21"/>
      <c r="H12" s="21">
        <v>4</v>
      </c>
      <c r="I12" s="21">
        <v>4</v>
      </c>
      <c r="J12" s="21">
        <v>5</v>
      </c>
      <c r="K12" s="21"/>
      <c r="L12" s="21">
        <v>4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>
        <f t="shared" si="0"/>
        <v>5</v>
      </c>
      <c r="AA12" s="10">
        <f t="shared" si="1"/>
        <v>21</v>
      </c>
      <c r="AB12" s="10">
        <f t="shared" si="2"/>
        <v>5</v>
      </c>
      <c r="AC12" s="10">
        <f t="shared" si="3"/>
        <v>0</v>
      </c>
      <c r="AD12" s="10">
        <f t="shared" si="4"/>
        <v>4</v>
      </c>
      <c r="AE12" s="10">
        <f t="shared" si="5"/>
        <v>1</v>
      </c>
      <c r="AF12" s="10">
        <f t="shared" si="6"/>
        <v>1</v>
      </c>
      <c r="AG12" s="10">
        <f t="shared" si="7"/>
        <v>1</v>
      </c>
      <c r="AH12" s="10">
        <f t="shared" si="8"/>
        <v>0</v>
      </c>
      <c r="AI12" s="10">
        <f t="shared" si="9"/>
        <v>5</v>
      </c>
      <c r="AJ12" s="10">
        <f t="shared" si="10"/>
        <v>0</v>
      </c>
      <c r="AK12" s="10"/>
      <c r="AL12" s="10">
        <f t="shared" si="11"/>
        <v>0</v>
      </c>
      <c r="AM12" s="20"/>
      <c r="AN12" s="20"/>
      <c r="AO12" s="20"/>
      <c r="AP12" s="20"/>
      <c r="AR12" s="20" t="s">
        <v>55</v>
      </c>
      <c r="AS12" s="3">
        <f>L38</f>
        <v>9</v>
      </c>
      <c r="AT12" s="3" t="str">
        <f>IF(L39&gt;0,L39,"-")</f>
        <v>-</v>
      </c>
      <c r="AU12" s="3">
        <f>IF(L40&gt;0,L40,"-")</f>
        <v>9</v>
      </c>
      <c r="AV12" s="3" t="str">
        <f>IF(L41&gt;0,L41,"-")</f>
        <v>-</v>
      </c>
      <c r="AW12" s="3" t="str">
        <f>IF(L42&gt;0,L42,"-")</f>
        <v>-</v>
      </c>
      <c r="AX12" s="15">
        <f>L49</f>
        <v>100</v>
      </c>
      <c r="AY12" s="15">
        <f>L50</f>
        <v>100</v>
      </c>
      <c r="AZ12" s="15">
        <f>L51</f>
        <v>64</v>
      </c>
      <c r="BB12" s="7" t="s">
        <v>29</v>
      </c>
      <c r="BC12" s="1">
        <f>IF(BC9-BC10-BC11-AH33=BC14,BC14,"-")</f>
        <v>0</v>
      </c>
    </row>
    <row r="13" spans="1:52" ht="12.75" customHeight="1">
      <c r="A13" s="1"/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>
        <f t="shared" si="0"/>
        <v>0</v>
      </c>
      <c r="AA13" s="10">
        <f t="shared" si="1"/>
        <v>0</v>
      </c>
      <c r="AB13" s="10">
        <f t="shared" si="2"/>
        <v>0</v>
      </c>
      <c r="AC13" s="10" t="e">
        <f t="shared" si="3"/>
        <v>#DIV/0!</v>
      </c>
      <c r="AD13" s="10">
        <f t="shared" si="4"/>
        <v>0</v>
      </c>
      <c r="AE13" s="10">
        <f t="shared" si="5"/>
        <v>1</v>
      </c>
      <c r="AF13" s="10" t="e">
        <f t="shared" si="6"/>
        <v>#DIV/0!</v>
      </c>
      <c r="AG13" s="10" t="e">
        <f t="shared" si="7"/>
        <v>#DIV/0!</v>
      </c>
      <c r="AH13" s="10" t="e">
        <f t="shared" si="8"/>
        <v>#DIV/0!</v>
      </c>
      <c r="AI13" s="10">
        <f t="shared" si="9"/>
        <v>0</v>
      </c>
      <c r="AJ13" s="10">
        <f t="shared" si="10"/>
        <v>0</v>
      </c>
      <c r="AK13" s="10"/>
      <c r="AL13" s="10">
        <f t="shared" si="11"/>
        <v>0</v>
      </c>
      <c r="AM13" s="20"/>
      <c r="AN13" s="20"/>
      <c r="AO13" s="20"/>
      <c r="AP13" s="20"/>
      <c r="AR13" s="20" t="s">
        <v>56</v>
      </c>
      <c r="AS13" s="3">
        <f>M38</f>
        <v>1</v>
      </c>
      <c r="AT13" s="3" t="str">
        <f>IF(M39&gt;0,M39,"-")</f>
        <v>-</v>
      </c>
      <c r="AU13" s="3">
        <f>IF(M40&gt;0,M40,"-")</f>
        <v>1</v>
      </c>
      <c r="AV13" s="3" t="str">
        <f>IF(M41&gt;0,M41,"-")</f>
        <v>-</v>
      </c>
      <c r="AW13" s="3" t="str">
        <f>IF(M42&gt;0,M42,"-")</f>
        <v>-</v>
      </c>
      <c r="AX13" s="15">
        <f>M49</f>
        <v>100</v>
      </c>
      <c r="AY13" s="15">
        <f>M50</f>
        <v>100</v>
      </c>
      <c r="AZ13" s="15">
        <f>M51</f>
        <v>64</v>
      </c>
    </row>
    <row r="14" spans="1:55" ht="12.75" customHeight="1">
      <c r="A14" s="1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>
        <f t="shared" si="0"/>
        <v>0</v>
      </c>
      <c r="AA14" s="10">
        <f t="shared" si="1"/>
        <v>0</v>
      </c>
      <c r="AB14" s="10">
        <f t="shared" si="2"/>
        <v>0</v>
      </c>
      <c r="AC14" s="10" t="e">
        <f t="shared" si="3"/>
        <v>#DIV/0!</v>
      </c>
      <c r="AD14" s="10">
        <f t="shared" si="4"/>
        <v>0</v>
      </c>
      <c r="AE14" s="10">
        <f t="shared" si="5"/>
        <v>1</v>
      </c>
      <c r="AF14" s="10" t="e">
        <f t="shared" si="6"/>
        <v>#DIV/0!</v>
      </c>
      <c r="AG14" s="10" t="e">
        <f t="shared" si="7"/>
        <v>#DIV/0!</v>
      </c>
      <c r="AH14" s="10" t="e">
        <f t="shared" si="8"/>
        <v>#DIV/0!</v>
      </c>
      <c r="AI14" s="10">
        <f t="shared" si="9"/>
        <v>0</v>
      </c>
      <c r="AJ14" s="10">
        <f t="shared" si="10"/>
        <v>0</v>
      </c>
      <c r="AK14" s="10"/>
      <c r="AL14" s="10">
        <f t="shared" si="11"/>
        <v>0</v>
      </c>
      <c r="AM14" s="20"/>
      <c r="AN14" s="20"/>
      <c r="AO14" s="20"/>
      <c r="AP14" s="20"/>
      <c r="AR14" s="20" t="s">
        <v>57</v>
      </c>
      <c r="AS14" s="3" t="str">
        <f>N38</f>
        <v>-</v>
      </c>
      <c r="AT14" s="3" t="str">
        <f>IF(N39&gt;0,N39,"-")</f>
        <v>-</v>
      </c>
      <c r="AU14" s="3" t="str">
        <f>IF(N40&gt;0,N40,"-")</f>
        <v>-</v>
      </c>
      <c r="AV14" s="3" t="str">
        <f>IF(N41&gt;0,N41,"-")</f>
        <v>-</v>
      </c>
      <c r="AW14" s="3" t="str">
        <f>IF(N42&gt;0,N42,"-")</f>
        <v>-</v>
      </c>
      <c r="AX14" s="15" t="str">
        <f>N49</f>
        <v>-</v>
      </c>
      <c r="AY14" s="15" t="str">
        <f>N50</f>
        <v>-</v>
      </c>
      <c r="AZ14" s="15" t="str">
        <f>N51</f>
        <v>-</v>
      </c>
      <c r="BB14" s="6" t="s">
        <v>30</v>
      </c>
      <c r="BC14" s="16">
        <f>BC15+BC16+BC17</f>
        <v>0</v>
      </c>
    </row>
    <row r="15" spans="1:55" ht="12.75" customHeight="1">
      <c r="A15" s="1"/>
      <c r="B15" s="22"/>
      <c r="C15" s="21"/>
      <c r="D15" s="23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>
        <f t="shared" si="0"/>
        <v>0</v>
      </c>
      <c r="AA15" s="10">
        <f t="shared" si="1"/>
        <v>0</v>
      </c>
      <c r="AB15" s="10">
        <f t="shared" si="2"/>
        <v>0</v>
      </c>
      <c r="AC15" s="10" t="e">
        <f t="shared" si="3"/>
        <v>#DIV/0!</v>
      </c>
      <c r="AD15" s="10">
        <f t="shared" si="4"/>
        <v>0</v>
      </c>
      <c r="AE15" s="10">
        <f t="shared" si="5"/>
        <v>1</v>
      </c>
      <c r="AF15" s="10" t="e">
        <f t="shared" si="6"/>
        <v>#DIV/0!</v>
      </c>
      <c r="AG15" s="10" t="e">
        <f t="shared" si="7"/>
        <v>#DIV/0!</v>
      </c>
      <c r="AH15" s="10" t="e">
        <f t="shared" si="8"/>
        <v>#DIV/0!</v>
      </c>
      <c r="AI15" s="10">
        <f t="shared" si="9"/>
        <v>0</v>
      </c>
      <c r="AJ15" s="10">
        <f t="shared" si="10"/>
        <v>0</v>
      </c>
      <c r="AK15" s="10"/>
      <c r="AL15" s="10">
        <f t="shared" si="11"/>
        <v>0</v>
      </c>
      <c r="AM15" s="20"/>
      <c r="AN15" s="20"/>
      <c r="AO15" s="20"/>
      <c r="AP15" s="20"/>
      <c r="AR15" s="20" t="s">
        <v>58</v>
      </c>
      <c r="AS15" s="3" t="str">
        <f>O38</f>
        <v>-</v>
      </c>
      <c r="AT15" s="3" t="str">
        <f>IF(O39&gt;0,O39,"-")</f>
        <v>-</v>
      </c>
      <c r="AU15" s="3" t="str">
        <f>IF(O40&gt;0,O40,"-")</f>
        <v>-</v>
      </c>
      <c r="AV15" s="3" t="str">
        <f>IF(O41&gt;0,O41,"-")</f>
        <v>-</v>
      </c>
      <c r="AW15" s="3" t="str">
        <f>IF(O42&gt;0,O42,"-")</f>
        <v>-</v>
      </c>
      <c r="AX15" s="15" t="str">
        <f>O49</f>
        <v>-</v>
      </c>
      <c r="AY15" s="15" t="str">
        <f>O50</f>
        <v>-</v>
      </c>
      <c r="AZ15" s="15" t="str">
        <f>O51</f>
        <v>-</v>
      </c>
      <c r="BB15" s="7" t="s">
        <v>31</v>
      </c>
      <c r="BC15" s="1">
        <f>COUNTIF(AL3:AL32,1)</f>
        <v>0</v>
      </c>
    </row>
    <row r="16" spans="1:55" ht="12.75" customHeight="1">
      <c r="A16" s="1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>
        <f t="shared" si="0"/>
        <v>0</v>
      </c>
      <c r="AA16" s="10">
        <f t="shared" si="1"/>
        <v>0</v>
      </c>
      <c r="AB16" s="10">
        <f t="shared" si="2"/>
        <v>0</v>
      </c>
      <c r="AC16" s="10" t="e">
        <f t="shared" si="3"/>
        <v>#DIV/0!</v>
      </c>
      <c r="AD16" s="10">
        <f t="shared" si="4"/>
        <v>0</v>
      </c>
      <c r="AE16" s="10">
        <f t="shared" si="5"/>
        <v>1</v>
      </c>
      <c r="AF16" s="10" t="e">
        <f t="shared" si="6"/>
        <v>#DIV/0!</v>
      </c>
      <c r="AG16" s="10" t="e">
        <f t="shared" si="7"/>
        <v>#DIV/0!</v>
      </c>
      <c r="AH16" s="10" t="e">
        <f t="shared" si="8"/>
        <v>#DIV/0!</v>
      </c>
      <c r="AI16" s="10">
        <f t="shared" si="9"/>
        <v>0</v>
      </c>
      <c r="AJ16" s="10">
        <f t="shared" si="10"/>
        <v>0</v>
      </c>
      <c r="AK16" s="10"/>
      <c r="AL16" s="10">
        <f t="shared" si="11"/>
        <v>0</v>
      </c>
      <c r="AM16" s="20"/>
      <c r="AN16" s="20"/>
      <c r="AO16" s="20"/>
      <c r="AP16" s="20"/>
      <c r="AR16" s="20"/>
      <c r="AS16" s="3" t="str">
        <f>P38</f>
        <v>-</v>
      </c>
      <c r="AT16" s="3" t="str">
        <f>IF(P39&gt;0,P39,"-")</f>
        <v>-</v>
      </c>
      <c r="AU16" s="3" t="str">
        <f>IF(P40&gt;0,P40,"-")</f>
        <v>-</v>
      </c>
      <c r="AV16" s="3" t="str">
        <f>IF(P41&gt;0,P41,"-")</f>
        <v>-</v>
      </c>
      <c r="AW16" s="3" t="str">
        <f>IF(P42&gt;0,P42,"-")</f>
        <v>-</v>
      </c>
      <c r="AX16" s="15" t="str">
        <f>P49</f>
        <v>-</v>
      </c>
      <c r="AY16" s="15" t="str">
        <f>P50</f>
        <v>-</v>
      </c>
      <c r="AZ16" s="15" t="str">
        <f>P51</f>
        <v>-</v>
      </c>
      <c r="BB16" s="7" t="s">
        <v>32</v>
      </c>
      <c r="BC16" s="1">
        <f>COUNTIF(AL3:AL32,2)</f>
        <v>0</v>
      </c>
    </row>
    <row r="17" spans="1:55" ht="12.75" customHeight="1">
      <c r="A17" s="1"/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>
        <f t="shared" si="0"/>
        <v>0</v>
      </c>
      <c r="AA17" s="10">
        <f t="shared" si="1"/>
        <v>0</v>
      </c>
      <c r="AB17" s="10">
        <f t="shared" si="2"/>
        <v>0</v>
      </c>
      <c r="AC17" s="10" t="e">
        <f t="shared" si="3"/>
        <v>#DIV/0!</v>
      </c>
      <c r="AD17" s="10">
        <f t="shared" si="4"/>
        <v>0</v>
      </c>
      <c r="AE17" s="10">
        <f t="shared" si="5"/>
        <v>1</v>
      </c>
      <c r="AF17" s="10" t="e">
        <f t="shared" si="6"/>
        <v>#DIV/0!</v>
      </c>
      <c r="AG17" s="10" t="e">
        <f t="shared" si="7"/>
        <v>#DIV/0!</v>
      </c>
      <c r="AH17" s="10" t="e">
        <f t="shared" si="8"/>
        <v>#DIV/0!</v>
      </c>
      <c r="AI17" s="10">
        <f t="shared" si="9"/>
        <v>0</v>
      </c>
      <c r="AJ17" s="10">
        <f t="shared" si="10"/>
        <v>0</v>
      </c>
      <c r="AK17" s="10"/>
      <c r="AL17" s="10">
        <f t="shared" si="11"/>
        <v>0</v>
      </c>
      <c r="AM17" s="20"/>
      <c r="AN17" s="20"/>
      <c r="AO17" s="20"/>
      <c r="AP17" s="20"/>
      <c r="AR17" s="20"/>
      <c r="AS17" s="3" t="str">
        <f>Q38</f>
        <v>-</v>
      </c>
      <c r="AT17" s="3" t="str">
        <f>IF(Q39&gt;0,Q39,"-")</f>
        <v>-</v>
      </c>
      <c r="AU17" s="3" t="str">
        <f>IF(Q40&gt;0,Q40,"-")</f>
        <v>-</v>
      </c>
      <c r="AV17" s="3" t="str">
        <f>IF(Q41&gt;0,Q41,"-")</f>
        <v>-</v>
      </c>
      <c r="AW17" s="3" t="str">
        <f>IF(Q42&gt;0,Q42,"-")</f>
        <v>-</v>
      </c>
      <c r="AX17" s="15" t="str">
        <f>Q49</f>
        <v>-</v>
      </c>
      <c r="AY17" s="15" t="str">
        <f>Q50</f>
        <v>-</v>
      </c>
      <c r="AZ17" s="15" t="str">
        <f>Q51</f>
        <v>-</v>
      </c>
      <c r="BB17" s="7" t="s">
        <v>33</v>
      </c>
      <c r="BC17" s="1">
        <f>COUNTIF(AL3:AL32,"&gt;2")</f>
        <v>0</v>
      </c>
    </row>
    <row r="18" spans="1:52" ht="12.75" customHeight="1">
      <c r="A18" s="1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>
        <f t="shared" si="0"/>
        <v>0</v>
      </c>
      <c r="AA18" s="10">
        <f t="shared" si="1"/>
        <v>0</v>
      </c>
      <c r="AB18" s="10">
        <f t="shared" si="2"/>
        <v>0</v>
      </c>
      <c r="AC18" s="10" t="e">
        <f t="shared" si="3"/>
        <v>#DIV/0!</v>
      </c>
      <c r="AD18" s="10">
        <f t="shared" si="4"/>
        <v>0</v>
      </c>
      <c r="AE18" s="10">
        <f t="shared" si="5"/>
        <v>1</v>
      </c>
      <c r="AF18" s="10" t="e">
        <f t="shared" si="6"/>
        <v>#DIV/0!</v>
      </c>
      <c r="AG18" s="10" t="e">
        <f t="shared" si="7"/>
        <v>#DIV/0!</v>
      </c>
      <c r="AH18" s="10" t="e">
        <f t="shared" si="8"/>
        <v>#DIV/0!</v>
      </c>
      <c r="AI18" s="10">
        <f t="shared" si="9"/>
        <v>0</v>
      </c>
      <c r="AJ18" s="10">
        <f t="shared" si="10"/>
        <v>0</v>
      </c>
      <c r="AK18" s="10"/>
      <c r="AL18" s="10">
        <f t="shared" si="11"/>
        <v>0</v>
      </c>
      <c r="AM18" s="20"/>
      <c r="AN18" s="20"/>
      <c r="AO18" s="20"/>
      <c r="AP18" s="20"/>
      <c r="AR18" s="20"/>
      <c r="AS18" s="3" t="str">
        <f>R38</f>
        <v>-</v>
      </c>
      <c r="AT18" s="3" t="str">
        <f>IF(R39&gt;0,R39,"-")</f>
        <v>-</v>
      </c>
      <c r="AU18" s="3" t="str">
        <f>IF(R40&gt;0,R40,"-")</f>
        <v>-</v>
      </c>
      <c r="AV18" s="3" t="str">
        <f>IF(R41&gt;0,R41,"-")</f>
        <v>-</v>
      </c>
      <c r="AW18" s="3" t="str">
        <f>IF(R42&gt;0,R42,"-")</f>
        <v>-</v>
      </c>
      <c r="AX18" s="15" t="str">
        <f>R49</f>
        <v>-</v>
      </c>
      <c r="AY18" s="15" t="str">
        <f>R50</f>
        <v>-</v>
      </c>
      <c r="AZ18" s="15" t="str">
        <f>R51</f>
        <v>-</v>
      </c>
    </row>
    <row r="19" spans="1:52" ht="12.75" customHeight="1">
      <c r="A19" s="1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>
        <f t="shared" si="0"/>
        <v>0</v>
      </c>
      <c r="AA19" s="10">
        <f t="shared" si="1"/>
        <v>0</v>
      </c>
      <c r="AB19" s="10">
        <f t="shared" si="2"/>
        <v>0</v>
      </c>
      <c r="AC19" s="10" t="e">
        <f t="shared" si="3"/>
        <v>#DIV/0!</v>
      </c>
      <c r="AD19" s="10">
        <f t="shared" si="4"/>
        <v>0</v>
      </c>
      <c r="AE19" s="10">
        <f t="shared" si="5"/>
        <v>1</v>
      </c>
      <c r="AF19" s="10" t="e">
        <f t="shared" si="6"/>
        <v>#DIV/0!</v>
      </c>
      <c r="AG19" s="10" t="e">
        <f t="shared" si="7"/>
        <v>#DIV/0!</v>
      </c>
      <c r="AH19" s="10" t="e">
        <f t="shared" si="8"/>
        <v>#DIV/0!</v>
      </c>
      <c r="AI19" s="10">
        <f t="shared" si="9"/>
        <v>0</v>
      </c>
      <c r="AJ19" s="10">
        <f t="shared" si="10"/>
        <v>0</v>
      </c>
      <c r="AK19" s="10"/>
      <c r="AL19" s="10">
        <f t="shared" si="11"/>
        <v>0</v>
      </c>
      <c r="AM19" s="20"/>
      <c r="AN19" s="20"/>
      <c r="AO19" s="20"/>
      <c r="AP19" s="20"/>
      <c r="AR19" s="20"/>
      <c r="AS19" s="3" t="str">
        <f>S38</f>
        <v>-</v>
      </c>
      <c r="AT19" s="3" t="str">
        <f>IF(S39&gt;0,S39,"-")</f>
        <v>-</v>
      </c>
      <c r="AU19" s="3" t="str">
        <f>IF(S40&gt;0,S40,"-")</f>
        <v>-</v>
      </c>
      <c r="AV19" s="3" t="str">
        <f>IF(S41&gt;0,S41,"-")</f>
        <v>-</v>
      </c>
      <c r="AW19" s="3" t="str">
        <f>IF(S42&gt;0,S42,"-")</f>
        <v>-</v>
      </c>
      <c r="AX19" s="15" t="str">
        <f>S49</f>
        <v>-</v>
      </c>
      <c r="AY19" s="15" t="str">
        <f>S50</f>
        <v>-</v>
      </c>
      <c r="AZ19" s="15" t="str">
        <f>S51</f>
        <v>-</v>
      </c>
    </row>
    <row r="20" spans="1:52" ht="12.75" customHeight="1">
      <c r="A20" s="1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>
        <f t="shared" si="0"/>
        <v>0</v>
      </c>
      <c r="AA20" s="10">
        <f t="shared" si="1"/>
        <v>0</v>
      </c>
      <c r="AB20" s="10">
        <f t="shared" si="2"/>
        <v>0</v>
      </c>
      <c r="AC20" s="10" t="e">
        <f t="shared" si="3"/>
        <v>#DIV/0!</v>
      </c>
      <c r="AD20" s="10">
        <f t="shared" si="4"/>
        <v>0</v>
      </c>
      <c r="AE20" s="10">
        <f t="shared" si="5"/>
        <v>1</v>
      </c>
      <c r="AF20" s="10" t="e">
        <f t="shared" si="6"/>
        <v>#DIV/0!</v>
      </c>
      <c r="AG20" s="10" t="e">
        <f t="shared" si="7"/>
        <v>#DIV/0!</v>
      </c>
      <c r="AH20" s="10" t="e">
        <f t="shared" si="8"/>
        <v>#DIV/0!</v>
      </c>
      <c r="AI20" s="10">
        <f t="shared" si="9"/>
        <v>0</v>
      </c>
      <c r="AJ20" s="10">
        <f t="shared" si="10"/>
        <v>0</v>
      </c>
      <c r="AK20" s="10"/>
      <c r="AL20" s="10">
        <f t="shared" si="11"/>
        <v>0</v>
      </c>
      <c r="AM20" s="20"/>
      <c r="AN20" s="20"/>
      <c r="AO20" s="20"/>
      <c r="AP20" s="20"/>
      <c r="AR20" s="20"/>
      <c r="AS20" s="3" t="str">
        <f>T38</f>
        <v>-</v>
      </c>
      <c r="AT20" s="3" t="str">
        <f>IF(T39&gt;0,T39,"-")</f>
        <v>-</v>
      </c>
      <c r="AU20" s="3" t="str">
        <f>IF(T40&gt;0,T40,"-")</f>
        <v>-</v>
      </c>
      <c r="AV20" s="3" t="str">
        <f>IF(T41&gt;0,T41,"-")</f>
        <v>-</v>
      </c>
      <c r="AW20" s="3" t="str">
        <f>IF(T42&gt;0,T42,"-")</f>
        <v>-</v>
      </c>
      <c r="AX20" s="15" t="str">
        <f>T49</f>
        <v>-</v>
      </c>
      <c r="AY20" s="15" t="str">
        <f>T50</f>
        <v>-</v>
      </c>
      <c r="AZ20" s="15" t="str">
        <f>T51</f>
        <v>-</v>
      </c>
    </row>
    <row r="21" spans="1:55" ht="12.75" customHeight="1">
      <c r="A21" s="1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>
        <f t="shared" si="0"/>
        <v>0</v>
      </c>
      <c r="AA21" s="10">
        <f t="shared" si="1"/>
        <v>0</v>
      </c>
      <c r="AB21" s="10">
        <f t="shared" si="2"/>
        <v>0</v>
      </c>
      <c r="AC21" s="10" t="e">
        <f t="shared" si="3"/>
        <v>#DIV/0!</v>
      </c>
      <c r="AD21" s="10">
        <f t="shared" si="4"/>
        <v>0</v>
      </c>
      <c r="AE21" s="10">
        <f t="shared" si="5"/>
        <v>1</v>
      </c>
      <c r="AF21" s="10" t="e">
        <f t="shared" si="6"/>
        <v>#DIV/0!</v>
      </c>
      <c r="AG21" s="10" t="e">
        <f t="shared" si="7"/>
        <v>#DIV/0!</v>
      </c>
      <c r="AH21" s="10" t="e">
        <f t="shared" si="8"/>
        <v>#DIV/0!</v>
      </c>
      <c r="AI21" s="10">
        <f t="shared" si="9"/>
        <v>0</v>
      </c>
      <c r="AJ21" s="10">
        <f t="shared" si="10"/>
        <v>0</v>
      </c>
      <c r="AK21" s="10"/>
      <c r="AL21" s="10">
        <f t="shared" si="11"/>
        <v>0</v>
      </c>
      <c r="AM21" s="20"/>
      <c r="AN21" s="20"/>
      <c r="AO21" s="20"/>
      <c r="AP21" s="20"/>
      <c r="AR21" s="20"/>
      <c r="AS21" s="3" t="str">
        <f>U38</f>
        <v>-</v>
      </c>
      <c r="AT21" s="3" t="str">
        <f>IF(U39&gt;0,U39,"-")</f>
        <v>-</v>
      </c>
      <c r="AU21" s="3" t="str">
        <f>IF(U40&gt;0,U40,"-")</f>
        <v>-</v>
      </c>
      <c r="AV21" s="3" t="str">
        <f>IF(U41&gt;0,U41,"-")</f>
        <v>-</v>
      </c>
      <c r="AW21" s="3" t="str">
        <f>IF(U42&gt;0,U42,"-")</f>
        <v>-</v>
      </c>
      <c r="AX21" s="15" t="str">
        <f>U49</f>
        <v>-</v>
      </c>
      <c r="AY21" s="15" t="str">
        <f>U50</f>
        <v>-</v>
      </c>
      <c r="AZ21" s="15" t="str">
        <f>U51</f>
        <v>-</v>
      </c>
      <c r="BB21" s="7" t="s">
        <v>34</v>
      </c>
      <c r="BC21" s="13">
        <f>(BC9-BC12)/BC9*100</f>
        <v>100</v>
      </c>
    </row>
    <row r="22" spans="1:55" ht="12.75" customHeight="1">
      <c r="A22" s="1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>
        <f t="shared" si="0"/>
        <v>0</v>
      </c>
      <c r="AA22" s="10">
        <f t="shared" si="1"/>
        <v>0</v>
      </c>
      <c r="AB22" s="10">
        <f t="shared" si="2"/>
        <v>0</v>
      </c>
      <c r="AC22" s="10" t="e">
        <f t="shared" si="3"/>
        <v>#DIV/0!</v>
      </c>
      <c r="AD22" s="10">
        <f t="shared" si="4"/>
        <v>0</v>
      </c>
      <c r="AE22" s="10">
        <f t="shared" si="5"/>
        <v>1</v>
      </c>
      <c r="AF22" s="10" t="e">
        <f t="shared" si="6"/>
        <v>#DIV/0!</v>
      </c>
      <c r="AG22" s="10" t="e">
        <f t="shared" si="7"/>
        <v>#DIV/0!</v>
      </c>
      <c r="AH22" s="10" t="e">
        <f t="shared" si="8"/>
        <v>#DIV/0!</v>
      </c>
      <c r="AI22" s="10">
        <f t="shared" si="9"/>
        <v>0</v>
      </c>
      <c r="AJ22" s="10">
        <f t="shared" si="10"/>
        <v>0</v>
      </c>
      <c r="AK22" s="10"/>
      <c r="AL22" s="10">
        <f t="shared" si="11"/>
        <v>0</v>
      </c>
      <c r="AM22" s="20"/>
      <c r="AN22" s="20"/>
      <c r="AO22" s="20"/>
      <c r="AP22" s="20"/>
      <c r="AR22" s="20"/>
      <c r="AS22" s="3" t="str">
        <f>V38</f>
        <v>-</v>
      </c>
      <c r="AT22" s="3" t="str">
        <f>IF(V39&gt;0,V39,"-")</f>
        <v>-</v>
      </c>
      <c r="AU22" s="3" t="str">
        <f>IF(V40&gt;0,V40,"-")</f>
        <v>-</v>
      </c>
      <c r="AV22" s="3" t="str">
        <f>IF(V41&gt;0,V41,"-")</f>
        <v>-</v>
      </c>
      <c r="AW22" s="3" t="str">
        <f>IF(V42&gt;0,V42,"-")</f>
        <v>-</v>
      </c>
      <c r="AX22" s="15" t="str">
        <f>V49</f>
        <v>-</v>
      </c>
      <c r="AY22" s="15" t="str">
        <f>V50</f>
        <v>-</v>
      </c>
      <c r="AZ22" s="15" t="str">
        <f>V51</f>
        <v>-</v>
      </c>
      <c r="BB22" s="7" t="s">
        <v>35</v>
      </c>
      <c r="BC22" s="13">
        <f>(BC10+BC11)/BC9*100</f>
        <v>80</v>
      </c>
    </row>
    <row r="23" spans="1:55" ht="12.75" customHeight="1">
      <c r="A23" s="1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>
        <f t="shared" si="0"/>
        <v>0</v>
      </c>
      <c r="AA23" s="10">
        <f t="shared" si="1"/>
        <v>0</v>
      </c>
      <c r="AB23" s="10">
        <f t="shared" si="2"/>
        <v>0</v>
      </c>
      <c r="AC23" s="10" t="e">
        <f t="shared" si="3"/>
        <v>#DIV/0!</v>
      </c>
      <c r="AD23" s="10">
        <f t="shared" si="4"/>
        <v>0</v>
      </c>
      <c r="AE23" s="10">
        <f t="shared" si="5"/>
        <v>1</v>
      </c>
      <c r="AF23" s="10" t="e">
        <f t="shared" si="6"/>
        <v>#DIV/0!</v>
      </c>
      <c r="AG23" s="10" t="e">
        <f t="shared" si="7"/>
        <v>#DIV/0!</v>
      </c>
      <c r="AH23" s="10" t="e">
        <f t="shared" si="8"/>
        <v>#DIV/0!</v>
      </c>
      <c r="AI23" s="10">
        <f t="shared" si="9"/>
        <v>0</v>
      </c>
      <c r="AJ23" s="10">
        <f t="shared" si="10"/>
        <v>0</v>
      </c>
      <c r="AK23" s="10"/>
      <c r="AL23" s="10">
        <f t="shared" si="11"/>
        <v>0</v>
      </c>
      <c r="AM23" s="20"/>
      <c r="AN23" s="20"/>
      <c r="AO23" s="20"/>
      <c r="AP23" s="20"/>
      <c r="AR23" s="20"/>
      <c r="AS23" s="3" t="str">
        <f>W38</f>
        <v>-</v>
      </c>
      <c r="AT23" s="3" t="str">
        <f>IF(W39&gt;0,W39,"-")</f>
        <v>-</v>
      </c>
      <c r="AU23" s="3" t="str">
        <f>IF(W40&gt;0,W40,"-")</f>
        <v>-</v>
      </c>
      <c r="AV23" s="3" t="str">
        <f>IF(W41&gt;0,W41,"-")</f>
        <v>-</v>
      </c>
      <c r="AW23" s="3" t="str">
        <f>IF(W42&gt;0,W42,"-")</f>
        <v>-</v>
      </c>
      <c r="AX23" s="15" t="str">
        <f>W49</f>
        <v>-</v>
      </c>
      <c r="AY23" s="15" t="str">
        <f>W50</f>
        <v>-</v>
      </c>
      <c r="AZ23" s="15" t="str">
        <f>W51</f>
        <v>-</v>
      </c>
      <c r="BB23" s="7" t="s">
        <v>36</v>
      </c>
      <c r="BC23" s="13">
        <f>(BC10*100+BC11*64+AH33*36+BC14*16)/BC9</f>
        <v>58.4</v>
      </c>
    </row>
    <row r="24" spans="1:56" ht="12.75" customHeight="1">
      <c r="A24" s="1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>
        <f t="shared" si="0"/>
        <v>0</v>
      </c>
      <c r="AA24" s="10">
        <f t="shared" si="1"/>
        <v>0</v>
      </c>
      <c r="AB24" s="10">
        <f t="shared" si="2"/>
        <v>0</v>
      </c>
      <c r="AC24" s="10" t="e">
        <f t="shared" si="3"/>
        <v>#DIV/0!</v>
      </c>
      <c r="AD24" s="10">
        <f t="shared" si="4"/>
        <v>0</v>
      </c>
      <c r="AE24" s="10">
        <f t="shared" si="5"/>
        <v>1</v>
      </c>
      <c r="AF24" s="10" t="e">
        <f t="shared" si="6"/>
        <v>#DIV/0!</v>
      </c>
      <c r="AG24" s="10" t="e">
        <f t="shared" si="7"/>
        <v>#DIV/0!</v>
      </c>
      <c r="AH24" s="10" t="e">
        <f t="shared" si="8"/>
        <v>#DIV/0!</v>
      </c>
      <c r="AI24" s="10">
        <f t="shared" si="9"/>
        <v>0</v>
      </c>
      <c r="AJ24" s="10">
        <f t="shared" si="10"/>
        <v>0</v>
      </c>
      <c r="AK24" s="10"/>
      <c r="AL24" s="10">
        <f t="shared" si="11"/>
        <v>0</v>
      </c>
      <c r="AM24" s="20"/>
      <c r="AN24" s="20"/>
      <c r="AO24" s="20"/>
      <c r="AP24" s="20"/>
      <c r="AR24" s="20"/>
      <c r="AS24" s="3" t="str">
        <f>X38</f>
        <v>-</v>
      </c>
      <c r="AT24" s="3" t="str">
        <f>IF(X39&gt;0,X39,"-")</f>
        <v>-</v>
      </c>
      <c r="AU24" s="3" t="str">
        <f>IF(X40&gt;0,X40,"-")</f>
        <v>-</v>
      </c>
      <c r="AV24" s="3" t="str">
        <f>IF(X41&gt;0,X41,"-")</f>
        <v>-</v>
      </c>
      <c r="AW24" s="3" t="str">
        <f>IF(X42&gt;0,X42,"-")</f>
        <v>-</v>
      </c>
      <c r="AX24" s="15" t="str">
        <f>X49</f>
        <v>-</v>
      </c>
      <c r="AY24" s="15" t="str">
        <f>X50</f>
        <v>-</v>
      </c>
      <c r="AZ24" s="15" t="str">
        <f>X51</f>
        <v>-</v>
      </c>
      <c r="BB24" s="25"/>
      <c r="BC24" s="26"/>
      <c r="BD24" s="8"/>
    </row>
    <row r="25" spans="1:52" ht="12.75" customHeight="1">
      <c r="A25" s="1"/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>
        <f t="shared" si="0"/>
        <v>0</v>
      </c>
      <c r="AA25" s="10">
        <f t="shared" si="1"/>
        <v>0</v>
      </c>
      <c r="AB25" s="10">
        <f t="shared" si="2"/>
        <v>0</v>
      </c>
      <c r="AC25" s="10" t="e">
        <f t="shared" si="3"/>
        <v>#DIV/0!</v>
      </c>
      <c r="AD25" s="10">
        <f t="shared" si="4"/>
        <v>0</v>
      </c>
      <c r="AE25" s="10">
        <f t="shared" si="5"/>
        <v>1</v>
      </c>
      <c r="AF25" s="10" t="e">
        <f t="shared" si="6"/>
        <v>#DIV/0!</v>
      </c>
      <c r="AG25" s="10" t="e">
        <f t="shared" si="7"/>
        <v>#DIV/0!</v>
      </c>
      <c r="AH25" s="10" t="e">
        <f t="shared" si="8"/>
        <v>#DIV/0!</v>
      </c>
      <c r="AI25" s="10">
        <f t="shared" si="9"/>
        <v>0</v>
      </c>
      <c r="AJ25" s="10">
        <f t="shared" si="10"/>
        <v>0</v>
      </c>
      <c r="AK25" s="10"/>
      <c r="AL25" s="10">
        <f t="shared" si="11"/>
        <v>0</v>
      </c>
      <c r="AM25" s="20"/>
      <c r="AN25" s="20"/>
      <c r="AO25" s="20"/>
      <c r="AP25" s="20"/>
      <c r="AR25" s="20"/>
      <c r="AS25" s="3" t="str">
        <f>Y38</f>
        <v>-</v>
      </c>
      <c r="AT25" s="3" t="str">
        <f>IF(Y39&gt;0,Y39,"-")</f>
        <v>-</v>
      </c>
      <c r="AU25" s="3" t="str">
        <f>IF(Y40&gt;0,Y40,"-")</f>
        <v>-</v>
      </c>
      <c r="AV25" s="3" t="str">
        <f>IF(Y41&gt;0,Y41,"-")</f>
        <v>-</v>
      </c>
      <c r="AW25" s="3" t="str">
        <f>IF(Y42&gt;0,Y42,"-")</f>
        <v>-</v>
      </c>
      <c r="AX25" s="15" t="str">
        <f>Y49</f>
        <v>-</v>
      </c>
      <c r="AY25" s="15" t="str">
        <f>Y50</f>
        <v>-</v>
      </c>
      <c r="AZ25" s="15" t="str">
        <f>Y51</f>
        <v>-</v>
      </c>
    </row>
    <row r="26" spans="1:42" ht="12.75" customHeight="1">
      <c r="A26" s="1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>
        <f t="shared" si="0"/>
        <v>0</v>
      </c>
      <c r="AA26" s="10">
        <f t="shared" si="1"/>
        <v>0</v>
      </c>
      <c r="AB26" s="10">
        <f t="shared" si="2"/>
        <v>0</v>
      </c>
      <c r="AC26" s="10" t="e">
        <f t="shared" si="3"/>
        <v>#DIV/0!</v>
      </c>
      <c r="AD26" s="10">
        <f t="shared" si="4"/>
        <v>0</v>
      </c>
      <c r="AE26" s="10">
        <f t="shared" si="5"/>
        <v>1</v>
      </c>
      <c r="AF26" s="10" t="e">
        <f t="shared" si="6"/>
        <v>#DIV/0!</v>
      </c>
      <c r="AG26" s="10" t="e">
        <f t="shared" si="7"/>
        <v>#DIV/0!</v>
      </c>
      <c r="AH26" s="10" t="e">
        <f t="shared" si="8"/>
        <v>#DIV/0!</v>
      </c>
      <c r="AI26" s="10">
        <f t="shared" si="9"/>
        <v>0</v>
      </c>
      <c r="AJ26" s="10">
        <f t="shared" si="10"/>
        <v>0</v>
      </c>
      <c r="AK26" s="10"/>
      <c r="AL26" s="10">
        <f t="shared" si="11"/>
        <v>0</v>
      </c>
      <c r="AM26" s="20"/>
      <c r="AN26" s="20"/>
      <c r="AO26" s="20"/>
      <c r="AP26" s="20"/>
    </row>
    <row r="27" spans="1:42" ht="12.75" customHeight="1">
      <c r="A27" s="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>
        <f t="shared" si="0"/>
        <v>0</v>
      </c>
      <c r="AA27" s="10">
        <f t="shared" si="1"/>
        <v>0</v>
      </c>
      <c r="AB27" s="10">
        <f t="shared" si="2"/>
        <v>0</v>
      </c>
      <c r="AC27" s="10" t="e">
        <f t="shared" si="3"/>
        <v>#DIV/0!</v>
      </c>
      <c r="AD27" s="10">
        <f t="shared" si="4"/>
        <v>0</v>
      </c>
      <c r="AE27" s="10">
        <f t="shared" si="5"/>
        <v>1</v>
      </c>
      <c r="AF27" s="10" t="e">
        <f t="shared" si="6"/>
        <v>#DIV/0!</v>
      </c>
      <c r="AG27" s="10" t="e">
        <f t="shared" si="7"/>
        <v>#DIV/0!</v>
      </c>
      <c r="AH27" s="10" t="e">
        <f t="shared" si="8"/>
        <v>#DIV/0!</v>
      </c>
      <c r="AI27" s="10">
        <f t="shared" si="9"/>
        <v>0</v>
      </c>
      <c r="AJ27" s="10">
        <f t="shared" si="10"/>
        <v>0</v>
      </c>
      <c r="AK27" s="10"/>
      <c r="AL27" s="10">
        <f t="shared" si="11"/>
        <v>0</v>
      </c>
      <c r="AM27" s="20"/>
      <c r="AN27" s="20"/>
      <c r="AO27" s="20"/>
      <c r="AP27" s="20"/>
    </row>
    <row r="28" spans="1:42" ht="12.75" customHeight="1">
      <c r="A28" s="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>
        <f t="shared" si="0"/>
        <v>0</v>
      </c>
      <c r="AA28" s="10">
        <f t="shared" si="1"/>
        <v>0</v>
      </c>
      <c r="AB28" s="10">
        <f t="shared" si="2"/>
        <v>0</v>
      </c>
      <c r="AC28" s="10" t="e">
        <f t="shared" si="3"/>
        <v>#DIV/0!</v>
      </c>
      <c r="AD28" s="10">
        <f t="shared" si="4"/>
        <v>0</v>
      </c>
      <c r="AE28" s="10">
        <f t="shared" si="5"/>
        <v>1</v>
      </c>
      <c r="AF28" s="10" t="e">
        <f t="shared" si="6"/>
        <v>#DIV/0!</v>
      </c>
      <c r="AG28" s="10" t="e">
        <f t="shared" si="7"/>
        <v>#DIV/0!</v>
      </c>
      <c r="AH28" s="10" t="e">
        <f t="shared" si="8"/>
        <v>#DIV/0!</v>
      </c>
      <c r="AI28" s="10">
        <f t="shared" si="9"/>
        <v>0</v>
      </c>
      <c r="AJ28" s="10">
        <f t="shared" si="10"/>
        <v>0</v>
      </c>
      <c r="AK28" s="10"/>
      <c r="AL28" s="10">
        <f t="shared" si="11"/>
        <v>0</v>
      </c>
      <c r="AM28" s="20"/>
      <c r="AN28" s="20"/>
      <c r="AO28" s="20"/>
      <c r="AP28" s="20"/>
    </row>
    <row r="29" spans="1:42" ht="12.75" customHeight="1">
      <c r="A29" s="1"/>
      <c r="B29" s="2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>
        <f t="shared" si="0"/>
        <v>0</v>
      </c>
      <c r="AA29" s="10">
        <f t="shared" si="1"/>
        <v>0</v>
      </c>
      <c r="AB29" s="10">
        <f t="shared" si="2"/>
        <v>0</v>
      </c>
      <c r="AC29" s="10" t="e">
        <f t="shared" si="3"/>
        <v>#DIV/0!</v>
      </c>
      <c r="AD29" s="10">
        <f t="shared" si="4"/>
        <v>0</v>
      </c>
      <c r="AE29" s="10">
        <f t="shared" si="5"/>
        <v>1</v>
      </c>
      <c r="AF29" s="10" t="e">
        <f t="shared" si="6"/>
        <v>#DIV/0!</v>
      </c>
      <c r="AG29" s="10" t="e">
        <f t="shared" si="7"/>
        <v>#DIV/0!</v>
      </c>
      <c r="AH29" s="10" t="e">
        <f t="shared" si="8"/>
        <v>#DIV/0!</v>
      </c>
      <c r="AI29" s="10">
        <f t="shared" si="9"/>
        <v>0</v>
      </c>
      <c r="AJ29" s="10">
        <f t="shared" si="10"/>
        <v>0</v>
      </c>
      <c r="AK29" s="10"/>
      <c r="AL29" s="10">
        <f t="shared" si="11"/>
        <v>0</v>
      </c>
      <c r="AM29" s="20"/>
      <c r="AN29" s="20"/>
      <c r="AO29" s="20"/>
      <c r="AP29" s="20"/>
    </row>
    <row r="30" spans="1:42" ht="12.75" customHeight="1">
      <c r="A30" s="1"/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>
        <f t="shared" si="0"/>
        <v>0</v>
      </c>
      <c r="AA30" s="10">
        <f t="shared" si="1"/>
        <v>0</v>
      </c>
      <c r="AB30" s="10">
        <f t="shared" si="2"/>
        <v>0</v>
      </c>
      <c r="AC30" s="10" t="e">
        <f t="shared" si="3"/>
        <v>#DIV/0!</v>
      </c>
      <c r="AD30" s="10">
        <f t="shared" si="4"/>
        <v>0</v>
      </c>
      <c r="AE30" s="10">
        <f t="shared" si="5"/>
        <v>1</v>
      </c>
      <c r="AF30" s="10" t="e">
        <f t="shared" si="6"/>
        <v>#DIV/0!</v>
      </c>
      <c r="AG30" s="10" t="e">
        <f t="shared" si="7"/>
        <v>#DIV/0!</v>
      </c>
      <c r="AH30" s="10" t="e">
        <f t="shared" si="8"/>
        <v>#DIV/0!</v>
      </c>
      <c r="AI30" s="10">
        <f t="shared" si="9"/>
        <v>0</v>
      </c>
      <c r="AJ30" s="10">
        <f t="shared" si="10"/>
        <v>0</v>
      </c>
      <c r="AK30" s="10"/>
      <c r="AL30" s="10">
        <f t="shared" si="11"/>
        <v>0</v>
      </c>
      <c r="AM30" s="20"/>
      <c r="AN30" s="20"/>
      <c r="AO30" s="20"/>
      <c r="AP30" s="20"/>
    </row>
    <row r="31" spans="1:42" ht="12.75" customHeight="1">
      <c r="A31" s="1"/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>
        <f t="shared" si="0"/>
        <v>0</v>
      </c>
      <c r="AA31" s="10">
        <f t="shared" si="1"/>
        <v>0</v>
      </c>
      <c r="AB31" s="10">
        <f t="shared" si="2"/>
        <v>0</v>
      </c>
      <c r="AC31" s="10" t="e">
        <f t="shared" si="3"/>
        <v>#DIV/0!</v>
      </c>
      <c r="AD31" s="10">
        <f t="shared" si="4"/>
        <v>0</v>
      </c>
      <c r="AE31" s="10">
        <f t="shared" si="5"/>
        <v>1</v>
      </c>
      <c r="AF31" s="10" t="e">
        <f t="shared" si="6"/>
        <v>#DIV/0!</v>
      </c>
      <c r="AG31" s="10" t="e">
        <f t="shared" si="7"/>
        <v>#DIV/0!</v>
      </c>
      <c r="AH31" s="10" t="e">
        <f t="shared" si="8"/>
        <v>#DIV/0!</v>
      </c>
      <c r="AI31" s="10">
        <f t="shared" si="9"/>
        <v>0</v>
      </c>
      <c r="AJ31" s="10">
        <f t="shared" si="10"/>
        <v>0</v>
      </c>
      <c r="AK31" s="10"/>
      <c r="AL31" s="10">
        <f t="shared" si="11"/>
        <v>0</v>
      </c>
      <c r="AM31" s="20"/>
      <c r="AN31" s="20"/>
      <c r="AO31" s="20"/>
      <c r="AP31" s="20"/>
    </row>
    <row r="32" spans="1:47" ht="12.75" customHeight="1">
      <c r="A32" s="1"/>
      <c r="B32" s="2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>
        <f t="shared" si="0"/>
        <v>0</v>
      </c>
      <c r="AA32" s="10">
        <f t="shared" si="1"/>
        <v>0</v>
      </c>
      <c r="AB32" s="10">
        <f t="shared" si="2"/>
        <v>0</v>
      </c>
      <c r="AC32" s="10" t="e">
        <f t="shared" si="3"/>
        <v>#DIV/0!</v>
      </c>
      <c r="AD32" s="10">
        <f t="shared" si="4"/>
        <v>0</v>
      </c>
      <c r="AE32" s="10">
        <f t="shared" si="5"/>
        <v>1</v>
      </c>
      <c r="AF32" s="10" t="e">
        <f t="shared" si="6"/>
        <v>#DIV/0!</v>
      </c>
      <c r="AG32" s="10" t="e">
        <f t="shared" si="7"/>
        <v>#DIV/0!</v>
      </c>
      <c r="AH32" s="10" t="e">
        <f t="shared" si="8"/>
        <v>#DIV/0!</v>
      </c>
      <c r="AI32" s="10">
        <f t="shared" si="9"/>
        <v>0</v>
      </c>
      <c r="AJ32" s="10">
        <f t="shared" si="10"/>
        <v>0</v>
      </c>
      <c r="AK32" s="10"/>
      <c r="AL32" s="10">
        <f t="shared" si="11"/>
        <v>0</v>
      </c>
      <c r="AM32" s="20"/>
      <c r="AN32" s="20"/>
      <c r="AO32" s="20"/>
      <c r="AP32" s="20"/>
      <c r="AR32" s="24"/>
      <c r="AS32" s="8"/>
      <c r="AT32" s="8"/>
      <c r="AU32" s="8"/>
    </row>
    <row r="33" spans="32:45" ht="12.75">
      <c r="AF33" s="10"/>
      <c r="AG33" s="10"/>
      <c r="AH33" s="10">
        <f>COUNTIF(AH3:AH32,1)</f>
        <v>2</v>
      </c>
      <c r="AI33" s="10"/>
      <c r="AJ33" s="10"/>
      <c r="AK33" s="10"/>
      <c r="AL33" s="11"/>
      <c r="AS33" s="8"/>
    </row>
    <row r="34" spans="1:46" ht="12.75">
      <c r="A34" s="10" t="s">
        <v>39</v>
      </c>
      <c r="B34" s="10">
        <f>COUNTBLANK(B3:B32)</f>
        <v>20</v>
      </c>
      <c r="C34" s="10"/>
      <c r="D34" s="10"/>
      <c r="E34" s="10"/>
      <c r="U34" s="6" t="s">
        <v>16</v>
      </c>
      <c r="V34" s="6"/>
      <c r="W34" s="6"/>
      <c r="X34" s="6"/>
      <c r="Y34" s="6"/>
      <c r="AF34" s="12"/>
      <c r="AK34" s="12"/>
      <c r="AL34" s="11"/>
      <c r="AM34" s="1">
        <f>SUM(AM3:AM32)</f>
        <v>0</v>
      </c>
      <c r="AN34" s="1">
        <f>SUM(AN3:AN32)</f>
        <v>0</v>
      </c>
      <c r="AO34" s="1">
        <f>SUM(AO3:AO32)</f>
        <v>0</v>
      </c>
      <c r="AP34" s="1">
        <f>SUM(AP3:AP32)</f>
        <v>0</v>
      </c>
      <c r="AT34" s="6" t="s">
        <v>49</v>
      </c>
    </row>
    <row r="35" spans="1:54" ht="12.75">
      <c r="A35" s="10" t="s">
        <v>40</v>
      </c>
      <c r="B35" s="10">
        <f>25-B34</f>
        <v>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W35" s="18"/>
      <c r="AX35" s="19" t="s">
        <v>48</v>
      </c>
      <c r="AZ35" s="19"/>
      <c r="BA35" s="19"/>
      <c r="BB35" s="19" t="s">
        <v>47</v>
      </c>
    </row>
    <row r="36" spans="1:41" ht="12.75">
      <c r="A36" s="1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ht="12.75">
      <c r="A37" s="10"/>
      <c r="B37" s="16" t="s">
        <v>38</v>
      </c>
      <c r="C37" s="16">
        <f>COUNT(C3:C36)</f>
        <v>10</v>
      </c>
      <c r="D37" s="16">
        <f aca="true" t="shared" si="12" ref="D37:Y37">COUNT(D3:D36)</f>
        <v>0</v>
      </c>
      <c r="E37" s="16">
        <f t="shared" si="12"/>
        <v>0</v>
      </c>
      <c r="F37" s="16">
        <f t="shared" si="12"/>
        <v>0</v>
      </c>
      <c r="G37" s="16">
        <f t="shared" si="12"/>
        <v>0</v>
      </c>
      <c r="H37" s="16">
        <f t="shared" si="12"/>
        <v>10</v>
      </c>
      <c r="I37" s="16">
        <f t="shared" si="12"/>
        <v>10</v>
      </c>
      <c r="J37" s="16">
        <f t="shared" si="12"/>
        <v>10</v>
      </c>
      <c r="K37" s="16">
        <f t="shared" si="12"/>
        <v>0</v>
      </c>
      <c r="L37" s="16">
        <f t="shared" si="12"/>
        <v>9</v>
      </c>
      <c r="M37" s="16">
        <f t="shared" si="12"/>
        <v>1</v>
      </c>
      <c r="N37" s="16">
        <f t="shared" si="12"/>
        <v>0</v>
      </c>
      <c r="O37" s="16">
        <f t="shared" si="12"/>
        <v>0</v>
      </c>
      <c r="P37" s="16">
        <f t="shared" si="12"/>
        <v>0</v>
      </c>
      <c r="Q37" s="16">
        <f t="shared" si="12"/>
        <v>0</v>
      </c>
      <c r="R37" s="16">
        <f t="shared" si="12"/>
        <v>0</v>
      </c>
      <c r="S37" s="16">
        <f t="shared" si="12"/>
        <v>0</v>
      </c>
      <c r="T37" s="16">
        <f t="shared" si="12"/>
        <v>0</v>
      </c>
      <c r="U37" s="16">
        <f t="shared" si="12"/>
        <v>0</v>
      </c>
      <c r="V37" s="16">
        <f t="shared" si="12"/>
        <v>0</v>
      </c>
      <c r="W37" s="16">
        <f t="shared" si="12"/>
        <v>0</v>
      </c>
      <c r="X37" s="16">
        <f t="shared" si="12"/>
        <v>0</v>
      </c>
      <c r="Y37" s="16">
        <f t="shared" si="12"/>
        <v>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5" ht="12.75">
      <c r="A38" s="10"/>
      <c r="B38" s="16" t="s">
        <v>38</v>
      </c>
      <c r="C38" s="16">
        <f>IF(C37&gt;0,C37,"-")</f>
        <v>10</v>
      </c>
      <c r="D38" s="16" t="str">
        <f aca="true" t="shared" si="13" ref="D38:Y38">IF(D37&gt;0,D37,"-")</f>
        <v>-</v>
      </c>
      <c r="E38" s="16" t="str">
        <f t="shared" si="13"/>
        <v>-</v>
      </c>
      <c r="F38" s="16" t="str">
        <f t="shared" si="13"/>
        <v>-</v>
      </c>
      <c r="G38" s="16" t="str">
        <f t="shared" si="13"/>
        <v>-</v>
      </c>
      <c r="H38" s="16">
        <f t="shared" si="13"/>
        <v>10</v>
      </c>
      <c r="I38" s="16">
        <f t="shared" si="13"/>
        <v>10</v>
      </c>
      <c r="J38" s="16">
        <f t="shared" si="13"/>
        <v>10</v>
      </c>
      <c r="K38" s="16" t="str">
        <f t="shared" si="13"/>
        <v>-</v>
      </c>
      <c r="L38" s="16">
        <f t="shared" si="13"/>
        <v>9</v>
      </c>
      <c r="M38" s="16">
        <f t="shared" si="13"/>
        <v>1</v>
      </c>
      <c r="N38" s="16" t="str">
        <f t="shared" si="13"/>
        <v>-</v>
      </c>
      <c r="O38" s="16" t="str">
        <f t="shared" si="13"/>
        <v>-</v>
      </c>
      <c r="P38" s="16" t="str">
        <f t="shared" si="13"/>
        <v>-</v>
      </c>
      <c r="Q38" s="16" t="str">
        <f t="shared" si="13"/>
        <v>-</v>
      </c>
      <c r="R38" s="16" t="str">
        <f t="shared" si="13"/>
        <v>-</v>
      </c>
      <c r="S38" s="16" t="str">
        <f t="shared" si="13"/>
        <v>-</v>
      </c>
      <c r="T38" s="16" t="str">
        <f t="shared" si="13"/>
        <v>-</v>
      </c>
      <c r="U38" s="16" t="str">
        <f t="shared" si="13"/>
        <v>-</v>
      </c>
      <c r="V38" s="16" t="str">
        <f t="shared" si="13"/>
        <v>-</v>
      </c>
      <c r="W38" s="16" t="str">
        <f t="shared" si="13"/>
        <v>-</v>
      </c>
      <c r="X38" s="16" t="str">
        <f t="shared" si="13"/>
        <v>-</v>
      </c>
      <c r="Y38" s="16" t="str">
        <f t="shared" si="13"/>
        <v>-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S38" s="6"/>
    </row>
    <row r="39" spans="2:37" ht="12.75">
      <c r="B39" s="16">
        <v>5</v>
      </c>
      <c r="C39" s="16">
        <f>COUNTIF(C3:C32,5)</f>
        <v>6</v>
      </c>
      <c r="D39" s="16">
        <f aca="true" t="shared" si="14" ref="D39:Y39">COUNTIF(D3:D32,5)</f>
        <v>0</v>
      </c>
      <c r="E39" s="16">
        <f t="shared" si="14"/>
        <v>0</v>
      </c>
      <c r="F39" s="16">
        <f t="shared" si="14"/>
        <v>0</v>
      </c>
      <c r="G39" s="16">
        <f t="shared" si="14"/>
        <v>0</v>
      </c>
      <c r="H39" s="16">
        <f t="shared" si="14"/>
        <v>2</v>
      </c>
      <c r="I39" s="16">
        <f t="shared" si="14"/>
        <v>5</v>
      </c>
      <c r="J39" s="16">
        <f t="shared" si="14"/>
        <v>6</v>
      </c>
      <c r="K39" s="16">
        <f t="shared" si="14"/>
        <v>0</v>
      </c>
      <c r="L39" s="16">
        <f t="shared" si="14"/>
        <v>0</v>
      </c>
      <c r="M39" s="16">
        <f t="shared" si="14"/>
        <v>0</v>
      </c>
      <c r="N39" s="16">
        <f t="shared" si="14"/>
        <v>0</v>
      </c>
      <c r="O39" s="16">
        <f t="shared" si="14"/>
        <v>0</v>
      </c>
      <c r="P39" s="16">
        <f t="shared" si="14"/>
        <v>0</v>
      </c>
      <c r="Q39" s="16">
        <f t="shared" si="14"/>
        <v>0</v>
      </c>
      <c r="R39" s="16">
        <f t="shared" si="14"/>
        <v>0</v>
      </c>
      <c r="S39" s="16">
        <f t="shared" si="14"/>
        <v>0</v>
      </c>
      <c r="T39" s="16">
        <f t="shared" si="14"/>
        <v>0</v>
      </c>
      <c r="U39" s="16">
        <f t="shared" si="14"/>
        <v>0</v>
      </c>
      <c r="V39" s="16">
        <f t="shared" si="14"/>
        <v>0</v>
      </c>
      <c r="W39" s="16">
        <f t="shared" si="14"/>
        <v>0</v>
      </c>
      <c r="X39" s="16">
        <f t="shared" si="14"/>
        <v>0</v>
      </c>
      <c r="Y39" s="16">
        <f t="shared" si="14"/>
        <v>0</v>
      </c>
      <c r="AK39" s="12"/>
    </row>
    <row r="40" spans="2:25" ht="12.75">
      <c r="B40" s="16">
        <v>4</v>
      </c>
      <c r="C40" s="16">
        <f>COUNTIF(C3:C32,4)</f>
        <v>4</v>
      </c>
      <c r="D40" s="16">
        <f aca="true" t="shared" si="15" ref="D40:Y40">COUNTIF(D3:D32,4)</f>
        <v>0</v>
      </c>
      <c r="E40" s="16">
        <f t="shared" si="15"/>
        <v>0</v>
      </c>
      <c r="F40" s="16">
        <f t="shared" si="15"/>
        <v>0</v>
      </c>
      <c r="G40" s="16">
        <f t="shared" si="15"/>
        <v>0</v>
      </c>
      <c r="H40" s="16">
        <f t="shared" si="15"/>
        <v>7</v>
      </c>
      <c r="I40" s="16">
        <f t="shared" si="15"/>
        <v>4</v>
      </c>
      <c r="J40" s="16">
        <f t="shared" si="15"/>
        <v>4</v>
      </c>
      <c r="K40" s="16">
        <f t="shared" si="15"/>
        <v>0</v>
      </c>
      <c r="L40" s="16">
        <f t="shared" si="15"/>
        <v>9</v>
      </c>
      <c r="M40" s="16">
        <f t="shared" si="15"/>
        <v>1</v>
      </c>
      <c r="N40" s="16">
        <f t="shared" si="15"/>
        <v>0</v>
      </c>
      <c r="O40" s="16">
        <f t="shared" si="15"/>
        <v>0</v>
      </c>
      <c r="P40" s="16">
        <f t="shared" si="15"/>
        <v>0</v>
      </c>
      <c r="Q40" s="16">
        <f t="shared" si="15"/>
        <v>0</v>
      </c>
      <c r="R40" s="16">
        <f t="shared" si="15"/>
        <v>0</v>
      </c>
      <c r="S40" s="16">
        <f t="shared" si="15"/>
        <v>0</v>
      </c>
      <c r="T40" s="16">
        <f t="shared" si="15"/>
        <v>0</v>
      </c>
      <c r="U40" s="16">
        <f t="shared" si="15"/>
        <v>0</v>
      </c>
      <c r="V40" s="16">
        <f t="shared" si="15"/>
        <v>0</v>
      </c>
      <c r="W40" s="16">
        <f t="shared" si="15"/>
        <v>0</v>
      </c>
      <c r="X40" s="16">
        <f t="shared" si="15"/>
        <v>0</v>
      </c>
      <c r="Y40" s="16">
        <f t="shared" si="15"/>
        <v>0</v>
      </c>
    </row>
    <row r="41" spans="2:25" ht="12.75">
      <c r="B41" s="16">
        <v>3</v>
      </c>
      <c r="C41" s="16">
        <f>COUNTIF(C3:C32,3)</f>
        <v>0</v>
      </c>
      <c r="D41" s="16">
        <f aca="true" t="shared" si="16" ref="D41:Y41">COUNTIF(D3:D32,3)</f>
        <v>0</v>
      </c>
      <c r="E41" s="16">
        <f t="shared" si="16"/>
        <v>0</v>
      </c>
      <c r="F41" s="16">
        <f t="shared" si="16"/>
        <v>0</v>
      </c>
      <c r="G41" s="16">
        <f t="shared" si="16"/>
        <v>0</v>
      </c>
      <c r="H41" s="16">
        <f t="shared" si="16"/>
        <v>1</v>
      </c>
      <c r="I41" s="16">
        <f t="shared" si="16"/>
        <v>1</v>
      </c>
      <c r="J41" s="16">
        <f t="shared" si="16"/>
        <v>0</v>
      </c>
      <c r="K41" s="16">
        <f t="shared" si="16"/>
        <v>0</v>
      </c>
      <c r="L41" s="16">
        <f t="shared" si="16"/>
        <v>0</v>
      </c>
      <c r="M41" s="16">
        <f t="shared" si="16"/>
        <v>0</v>
      </c>
      <c r="N41" s="16">
        <f t="shared" si="16"/>
        <v>0</v>
      </c>
      <c r="O41" s="16">
        <f t="shared" si="16"/>
        <v>0</v>
      </c>
      <c r="P41" s="16">
        <f t="shared" si="16"/>
        <v>0</v>
      </c>
      <c r="Q41" s="16">
        <f t="shared" si="16"/>
        <v>0</v>
      </c>
      <c r="R41" s="16">
        <f t="shared" si="16"/>
        <v>0</v>
      </c>
      <c r="S41" s="16">
        <f t="shared" si="16"/>
        <v>0</v>
      </c>
      <c r="T41" s="16">
        <f t="shared" si="16"/>
        <v>0</v>
      </c>
      <c r="U41" s="16">
        <f t="shared" si="16"/>
        <v>0</v>
      </c>
      <c r="V41" s="16">
        <f t="shared" si="16"/>
        <v>0</v>
      </c>
      <c r="W41" s="16">
        <f t="shared" si="16"/>
        <v>0</v>
      </c>
      <c r="X41" s="16">
        <f t="shared" si="16"/>
        <v>0</v>
      </c>
      <c r="Y41" s="16">
        <f t="shared" si="16"/>
        <v>0</v>
      </c>
    </row>
    <row r="42" spans="2:25" ht="12.75">
      <c r="B42" s="16">
        <v>2</v>
      </c>
      <c r="C42" s="16">
        <f>COUNTIF(C3:C32,2)</f>
        <v>0</v>
      </c>
      <c r="D42" s="16">
        <f aca="true" t="shared" si="17" ref="D42:X42">COUNTIF(D3:D32,2)</f>
        <v>0</v>
      </c>
      <c r="E42" s="16">
        <f t="shared" si="17"/>
        <v>0</v>
      </c>
      <c r="F42" s="16">
        <f t="shared" si="17"/>
        <v>0</v>
      </c>
      <c r="G42" s="16">
        <f t="shared" si="17"/>
        <v>0</v>
      </c>
      <c r="H42" s="16">
        <f t="shared" si="17"/>
        <v>0</v>
      </c>
      <c r="I42" s="16">
        <f t="shared" si="17"/>
        <v>0</v>
      </c>
      <c r="J42" s="16">
        <f t="shared" si="17"/>
        <v>0</v>
      </c>
      <c r="K42" s="16">
        <f t="shared" si="17"/>
        <v>0</v>
      </c>
      <c r="L42" s="16">
        <f t="shared" si="17"/>
        <v>0</v>
      </c>
      <c r="M42" s="16">
        <f t="shared" si="17"/>
        <v>0</v>
      </c>
      <c r="N42" s="16">
        <f t="shared" si="17"/>
        <v>0</v>
      </c>
      <c r="O42" s="16">
        <f t="shared" si="17"/>
        <v>0</v>
      </c>
      <c r="P42" s="16">
        <f t="shared" si="17"/>
        <v>0</v>
      </c>
      <c r="Q42" s="16">
        <f t="shared" si="17"/>
        <v>0</v>
      </c>
      <c r="R42" s="16">
        <f t="shared" si="17"/>
        <v>0</v>
      </c>
      <c r="S42" s="16">
        <f t="shared" si="17"/>
        <v>0</v>
      </c>
      <c r="T42" s="16">
        <f t="shared" si="17"/>
        <v>0</v>
      </c>
      <c r="U42" s="16">
        <f t="shared" si="17"/>
        <v>0</v>
      </c>
      <c r="V42" s="16">
        <f t="shared" si="17"/>
        <v>0</v>
      </c>
      <c r="W42" s="16">
        <f t="shared" si="17"/>
        <v>0</v>
      </c>
      <c r="X42" s="16">
        <f t="shared" si="17"/>
        <v>0</v>
      </c>
      <c r="Y42" s="16">
        <f>COUNTIF(Y3:Y32,2)</f>
        <v>0</v>
      </c>
    </row>
    <row r="43" spans="2:25" ht="12.75">
      <c r="B43" s="16"/>
      <c r="C43" s="16">
        <f>COUNTIF(C3:C32,2)</f>
        <v>0</v>
      </c>
      <c r="D43" s="16">
        <f aca="true" t="shared" si="18" ref="D43:Y43">COUNTIF(D3:D32,2)</f>
        <v>0</v>
      </c>
      <c r="E43" s="16">
        <f t="shared" si="18"/>
        <v>0</v>
      </c>
      <c r="F43" s="16">
        <f t="shared" si="18"/>
        <v>0</v>
      </c>
      <c r="G43" s="16">
        <f t="shared" si="18"/>
        <v>0</v>
      </c>
      <c r="H43" s="16">
        <f t="shared" si="18"/>
        <v>0</v>
      </c>
      <c r="I43" s="16">
        <f t="shared" si="18"/>
        <v>0</v>
      </c>
      <c r="J43" s="16">
        <f t="shared" si="18"/>
        <v>0</v>
      </c>
      <c r="K43" s="16">
        <f t="shared" si="18"/>
        <v>0</v>
      </c>
      <c r="L43" s="16">
        <f t="shared" si="18"/>
        <v>0</v>
      </c>
      <c r="M43" s="16">
        <f t="shared" si="18"/>
        <v>0</v>
      </c>
      <c r="N43" s="16">
        <f t="shared" si="18"/>
        <v>0</v>
      </c>
      <c r="O43" s="16">
        <f t="shared" si="18"/>
        <v>0</v>
      </c>
      <c r="P43" s="16">
        <f t="shared" si="18"/>
        <v>0</v>
      </c>
      <c r="Q43" s="16">
        <f t="shared" si="18"/>
        <v>0</v>
      </c>
      <c r="R43" s="16">
        <f t="shared" si="18"/>
        <v>0</v>
      </c>
      <c r="S43" s="16">
        <f t="shared" si="18"/>
        <v>0</v>
      </c>
      <c r="T43" s="16">
        <f t="shared" si="18"/>
        <v>0</v>
      </c>
      <c r="U43" s="16">
        <f t="shared" si="18"/>
        <v>0</v>
      </c>
      <c r="V43" s="16"/>
      <c r="W43" s="16"/>
      <c r="X43" s="16"/>
      <c r="Y43" s="16">
        <f t="shared" si="18"/>
        <v>0</v>
      </c>
    </row>
    <row r="44" spans="2:25" ht="12.75">
      <c r="B44" s="16" t="s">
        <v>41</v>
      </c>
      <c r="C44" s="17">
        <f>(C39+C40+C41)/C38*100</f>
        <v>100</v>
      </c>
      <c r="D44" s="17" t="e">
        <f aca="true" t="shared" si="19" ref="D44:Y44">(D39+D40+D41)/D38*100</f>
        <v>#VALUE!</v>
      </c>
      <c r="E44" s="17" t="e">
        <f>(E39+E40+E41)/E38*100</f>
        <v>#VALUE!</v>
      </c>
      <c r="F44" s="17" t="e">
        <f t="shared" si="19"/>
        <v>#VALUE!</v>
      </c>
      <c r="G44" s="17" t="e">
        <f t="shared" si="19"/>
        <v>#VALUE!</v>
      </c>
      <c r="H44" s="17">
        <f t="shared" si="19"/>
        <v>100</v>
      </c>
      <c r="I44" s="17">
        <f t="shared" si="19"/>
        <v>100</v>
      </c>
      <c r="J44" s="17">
        <f t="shared" si="19"/>
        <v>100</v>
      </c>
      <c r="K44" s="17" t="e">
        <f t="shared" si="19"/>
        <v>#VALUE!</v>
      </c>
      <c r="L44" s="17">
        <f t="shared" si="19"/>
        <v>100</v>
      </c>
      <c r="M44" s="17">
        <f t="shared" si="19"/>
        <v>100</v>
      </c>
      <c r="N44" s="17" t="e">
        <f t="shared" si="19"/>
        <v>#VALUE!</v>
      </c>
      <c r="O44" s="17" t="e">
        <f t="shared" si="19"/>
        <v>#VALUE!</v>
      </c>
      <c r="P44" s="17" t="e">
        <f t="shared" si="19"/>
        <v>#VALUE!</v>
      </c>
      <c r="Q44" s="17" t="e">
        <f t="shared" si="19"/>
        <v>#VALUE!</v>
      </c>
      <c r="R44" s="17" t="e">
        <f t="shared" si="19"/>
        <v>#VALUE!</v>
      </c>
      <c r="S44" s="17" t="e">
        <f t="shared" si="19"/>
        <v>#VALUE!</v>
      </c>
      <c r="T44" s="17" t="e">
        <f t="shared" si="19"/>
        <v>#VALUE!</v>
      </c>
      <c r="U44" s="17" t="e">
        <f t="shared" si="19"/>
        <v>#VALUE!</v>
      </c>
      <c r="V44" s="17" t="e">
        <f t="shared" si="19"/>
        <v>#VALUE!</v>
      </c>
      <c r="W44" s="17" t="e">
        <f t="shared" si="19"/>
        <v>#VALUE!</v>
      </c>
      <c r="X44" s="17" t="e">
        <f t="shared" si="19"/>
        <v>#VALUE!</v>
      </c>
      <c r="Y44" s="17" t="e">
        <f t="shared" si="19"/>
        <v>#VALUE!</v>
      </c>
    </row>
    <row r="45" spans="2:25" ht="12.75">
      <c r="B45" s="16" t="s">
        <v>42</v>
      </c>
      <c r="C45" s="17">
        <f>(C39+C40)/C38*100</f>
        <v>100</v>
      </c>
      <c r="D45" s="17" t="e">
        <f aca="true" t="shared" si="20" ref="D45:Y45">(D39+D40)/D38*100</f>
        <v>#VALUE!</v>
      </c>
      <c r="E45" s="17" t="e">
        <f t="shared" si="20"/>
        <v>#VALUE!</v>
      </c>
      <c r="F45" s="17" t="e">
        <f t="shared" si="20"/>
        <v>#VALUE!</v>
      </c>
      <c r="G45" s="17" t="e">
        <f t="shared" si="20"/>
        <v>#VALUE!</v>
      </c>
      <c r="H45" s="17">
        <f t="shared" si="20"/>
        <v>90</v>
      </c>
      <c r="I45" s="17">
        <f t="shared" si="20"/>
        <v>90</v>
      </c>
      <c r="J45" s="17">
        <f t="shared" si="20"/>
        <v>100</v>
      </c>
      <c r="K45" s="17" t="e">
        <f t="shared" si="20"/>
        <v>#VALUE!</v>
      </c>
      <c r="L45" s="17">
        <f t="shared" si="20"/>
        <v>100</v>
      </c>
      <c r="M45" s="17">
        <f t="shared" si="20"/>
        <v>100</v>
      </c>
      <c r="N45" s="17" t="e">
        <f t="shared" si="20"/>
        <v>#VALUE!</v>
      </c>
      <c r="O45" s="17" t="e">
        <f t="shared" si="20"/>
        <v>#VALUE!</v>
      </c>
      <c r="P45" s="17" t="e">
        <f t="shared" si="20"/>
        <v>#VALUE!</v>
      </c>
      <c r="Q45" s="17" t="e">
        <f t="shared" si="20"/>
        <v>#VALUE!</v>
      </c>
      <c r="R45" s="17" t="e">
        <f t="shared" si="20"/>
        <v>#VALUE!</v>
      </c>
      <c r="S45" s="17" t="e">
        <f t="shared" si="20"/>
        <v>#VALUE!</v>
      </c>
      <c r="T45" s="17" t="e">
        <f t="shared" si="20"/>
        <v>#VALUE!</v>
      </c>
      <c r="U45" s="17" t="e">
        <f t="shared" si="20"/>
        <v>#VALUE!</v>
      </c>
      <c r="V45" s="17" t="e">
        <f t="shared" si="20"/>
        <v>#VALUE!</v>
      </c>
      <c r="W45" s="17" t="e">
        <f t="shared" si="20"/>
        <v>#VALUE!</v>
      </c>
      <c r="X45" s="17" t="e">
        <f t="shared" si="20"/>
        <v>#VALUE!</v>
      </c>
      <c r="Y45" s="17" t="e">
        <f t="shared" si="20"/>
        <v>#VALUE!</v>
      </c>
    </row>
    <row r="46" spans="2:25" ht="12.75">
      <c r="B46" s="16" t="s">
        <v>43</v>
      </c>
      <c r="C46" s="17">
        <f>(C39*100+C40*64+C41*36+C42*14)/C38</f>
        <v>85.6</v>
      </c>
      <c r="D46" s="17" t="e">
        <f aca="true" t="shared" si="21" ref="D46:Y46">(D39*100+D40*64+D41*36+D42*14)/D38</f>
        <v>#VALUE!</v>
      </c>
      <c r="E46" s="17" t="e">
        <f t="shared" si="21"/>
        <v>#VALUE!</v>
      </c>
      <c r="F46" s="17" t="e">
        <f t="shared" si="21"/>
        <v>#VALUE!</v>
      </c>
      <c r="G46" s="17" t="e">
        <f t="shared" si="21"/>
        <v>#VALUE!</v>
      </c>
      <c r="H46" s="17">
        <f t="shared" si="21"/>
        <v>68.4</v>
      </c>
      <c r="I46" s="17">
        <f t="shared" si="21"/>
        <v>79.2</v>
      </c>
      <c r="J46" s="17">
        <f t="shared" si="21"/>
        <v>85.6</v>
      </c>
      <c r="K46" s="17" t="e">
        <f t="shared" si="21"/>
        <v>#VALUE!</v>
      </c>
      <c r="L46" s="17">
        <f t="shared" si="21"/>
        <v>64</v>
      </c>
      <c r="M46" s="17">
        <f t="shared" si="21"/>
        <v>64</v>
      </c>
      <c r="N46" s="17" t="e">
        <f t="shared" si="21"/>
        <v>#VALUE!</v>
      </c>
      <c r="O46" s="17" t="e">
        <f t="shared" si="21"/>
        <v>#VALUE!</v>
      </c>
      <c r="P46" s="17" t="e">
        <f t="shared" si="21"/>
        <v>#VALUE!</v>
      </c>
      <c r="Q46" s="17" t="e">
        <f t="shared" si="21"/>
        <v>#VALUE!</v>
      </c>
      <c r="R46" s="17" t="e">
        <f t="shared" si="21"/>
        <v>#VALUE!</v>
      </c>
      <c r="S46" s="17" t="e">
        <f t="shared" si="21"/>
        <v>#VALUE!</v>
      </c>
      <c r="T46" s="17" t="e">
        <f t="shared" si="21"/>
        <v>#VALUE!</v>
      </c>
      <c r="U46" s="17" t="e">
        <f t="shared" si="21"/>
        <v>#VALUE!</v>
      </c>
      <c r="V46" s="17" t="e">
        <f t="shared" si="21"/>
        <v>#VALUE!</v>
      </c>
      <c r="W46" s="17" t="e">
        <f t="shared" si="21"/>
        <v>#VALUE!</v>
      </c>
      <c r="X46" s="17" t="e">
        <f t="shared" si="21"/>
        <v>#VALUE!</v>
      </c>
      <c r="Y46" s="17" t="e">
        <f t="shared" si="21"/>
        <v>#VALUE!</v>
      </c>
    </row>
    <row r="47" spans="2:25" ht="12.75">
      <c r="B47" s="16" t="s">
        <v>44</v>
      </c>
      <c r="C47" s="16">
        <f>SUM(C39:C42)</f>
        <v>10</v>
      </c>
      <c r="D47" s="16">
        <f aca="true" t="shared" si="22" ref="D47:Y47">SUM(D39:D42)</f>
        <v>0</v>
      </c>
      <c r="E47" s="16">
        <f t="shared" si="22"/>
        <v>0</v>
      </c>
      <c r="F47" s="16">
        <f t="shared" si="22"/>
        <v>0</v>
      </c>
      <c r="G47" s="16">
        <f t="shared" si="22"/>
        <v>0</v>
      </c>
      <c r="H47" s="16">
        <f t="shared" si="22"/>
        <v>10</v>
      </c>
      <c r="I47" s="16">
        <f t="shared" si="22"/>
        <v>10</v>
      </c>
      <c r="J47" s="16">
        <f t="shared" si="22"/>
        <v>10</v>
      </c>
      <c r="K47" s="16">
        <f t="shared" si="22"/>
        <v>0</v>
      </c>
      <c r="L47" s="16">
        <f t="shared" si="22"/>
        <v>9</v>
      </c>
      <c r="M47" s="16">
        <f t="shared" si="22"/>
        <v>1</v>
      </c>
      <c r="N47" s="16">
        <f t="shared" si="22"/>
        <v>0</v>
      </c>
      <c r="O47" s="16">
        <f t="shared" si="22"/>
        <v>0</v>
      </c>
      <c r="P47" s="16">
        <f t="shared" si="22"/>
        <v>0</v>
      </c>
      <c r="Q47" s="16">
        <f t="shared" si="22"/>
        <v>0</v>
      </c>
      <c r="R47" s="16">
        <f t="shared" si="22"/>
        <v>0</v>
      </c>
      <c r="S47" s="16">
        <f t="shared" si="22"/>
        <v>0</v>
      </c>
      <c r="T47" s="16">
        <f t="shared" si="22"/>
        <v>0</v>
      </c>
      <c r="U47" s="16">
        <f t="shared" si="22"/>
        <v>0</v>
      </c>
      <c r="V47" s="16">
        <f t="shared" si="22"/>
        <v>0</v>
      </c>
      <c r="W47" s="16">
        <f t="shared" si="22"/>
        <v>0</v>
      </c>
      <c r="X47" s="16">
        <f t="shared" si="22"/>
        <v>0</v>
      </c>
      <c r="Y47" s="16">
        <f t="shared" si="22"/>
        <v>0</v>
      </c>
    </row>
    <row r="48" spans="2:25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2:25" ht="12.75">
      <c r="B49" s="16" t="s">
        <v>45</v>
      </c>
      <c r="C49" s="16">
        <f>IF(C47=0,"-",C44)</f>
        <v>100</v>
      </c>
      <c r="D49" s="16" t="str">
        <f aca="true" t="shared" si="23" ref="D49:Y49">IF(D47=0,"-",D44)</f>
        <v>-</v>
      </c>
      <c r="E49" s="16" t="str">
        <f t="shared" si="23"/>
        <v>-</v>
      </c>
      <c r="F49" s="16" t="str">
        <f t="shared" si="23"/>
        <v>-</v>
      </c>
      <c r="G49" s="16" t="str">
        <f t="shared" si="23"/>
        <v>-</v>
      </c>
      <c r="H49" s="16">
        <f t="shared" si="23"/>
        <v>100</v>
      </c>
      <c r="I49" s="16">
        <f t="shared" si="23"/>
        <v>100</v>
      </c>
      <c r="J49" s="16">
        <f t="shared" si="23"/>
        <v>100</v>
      </c>
      <c r="K49" s="16" t="str">
        <f t="shared" si="23"/>
        <v>-</v>
      </c>
      <c r="L49" s="16">
        <f t="shared" si="23"/>
        <v>100</v>
      </c>
      <c r="M49" s="16">
        <f t="shared" si="23"/>
        <v>100</v>
      </c>
      <c r="N49" s="16" t="str">
        <f t="shared" si="23"/>
        <v>-</v>
      </c>
      <c r="O49" s="16" t="str">
        <f t="shared" si="23"/>
        <v>-</v>
      </c>
      <c r="P49" s="16" t="str">
        <f t="shared" si="23"/>
        <v>-</v>
      </c>
      <c r="Q49" s="16" t="str">
        <f t="shared" si="23"/>
        <v>-</v>
      </c>
      <c r="R49" s="16" t="str">
        <f t="shared" si="23"/>
        <v>-</v>
      </c>
      <c r="S49" s="16" t="str">
        <f t="shared" si="23"/>
        <v>-</v>
      </c>
      <c r="T49" s="16" t="str">
        <f t="shared" si="23"/>
        <v>-</v>
      </c>
      <c r="U49" s="16" t="str">
        <f t="shared" si="23"/>
        <v>-</v>
      </c>
      <c r="V49" s="16" t="str">
        <f t="shared" si="23"/>
        <v>-</v>
      </c>
      <c r="W49" s="16" t="str">
        <f t="shared" si="23"/>
        <v>-</v>
      </c>
      <c r="X49" s="16" t="str">
        <f t="shared" si="23"/>
        <v>-</v>
      </c>
      <c r="Y49" s="16" t="str">
        <f t="shared" si="23"/>
        <v>-</v>
      </c>
    </row>
    <row r="50" spans="2:25" ht="12.75">
      <c r="B50" s="16" t="s">
        <v>46</v>
      </c>
      <c r="C50" s="16">
        <f>IF(C47=0,"-",C45)</f>
        <v>100</v>
      </c>
      <c r="D50" s="16" t="str">
        <f aca="true" t="shared" si="24" ref="D50:Y50">IF(D47=0,"-",D45)</f>
        <v>-</v>
      </c>
      <c r="E50" s="16" t="str">
        <f t="shared" si="24"/>
        <v>-</v>
      </c>
      <c r="F50" s="16" t="str">
        <f t="shared" si="24"/>
        <v>-</v>
      </c>
      <c r="G50" s="16" t="str">
        <f t="shared" si="24"/>
        <v>-</v>
      </c>
      <c r="H50" s="16">
        <f t="shared" si="24"/>
        <v>90</v>
      </c>
      <c r="I50" s="16">
        <f t="shared" si="24"/>
        <v>90</v>
      </c>
      <c r="J50" s="16">
        <f t="shared" si="24"/>
        <v>100</v>
      </c>
      <c r="K50" s="16" t="str">
        <f t="shared" si="24"/>
        <v>-</v>
      </c>
      <c r="L50" s="16">
        <f t="shared" si="24"/>
        <v>100</v>
      </c>
      <c r="M50" s="16">
        <f t="shared" si="24"/>
        <v>100</v>
      </c>
      <c r="N50" s="16" t="str">
        <f t="shared" si="24"/>
        <v>-</v>
      </c>
      <c r="O50" s="16" t="str">
        <f t="shared" si="24"/>
        <v>-</v>
      </c>
      <c r="P50" s="16" t="str">
        <f t="shared" si="24"/>
        <v>-</v>
      </c>
      <c r="Q50" s="16" t="str">
        <f t="shared" si="24"/>
        <v>-</v>
      </c>
      <c r="R50" s="16" t="str">
        <f t="shared" si="24"/>
        <v>-</v>
      </c>
      <c r="S50" s="16" t="str">
        <f t="shared" si="24"/>
        <v>-</v>
      </c>
      <c r="T50" s="16" t="str">
        <f t="shared" si="24"/>
        <v>-</v>
      </c>
      <c r="U50" s="16" t="str">
        <f t="shared" si="24"/>
        <v>-</v>
      </c>
      <c r="V50" s="16" t="str">
        <f t="shared" si="24"/>
        <v>-</v>
      </c>
      <c r="W50" s="16" t="str">
        <f t="shared" si="24"/>
        <v>-</v>
      </c>
      <c r="X50" s="16" t="str">
        <f t="shared" si="24"/>
        <v>-</v>
      </c>
      <c r="Y50" s="16" t="str">
        <f t="shared" si="24"/>
        <v>-</v>
      </c>
    </row>
    <row r="51" spans="2:25" ht="12.75">
      <c r="B51" s="16" t="s">
        <v>20</v>
      </c>
      <c r="C51" s="16">
        <f>IF(C47=0,"-",C46)</f>
        <v>85.6</v>
      </c>
      <c r="D51" s="16" t="str">
        <f aca="true" t="shared" si="25" ref="D51:Y51">IF(D47=0,"-",D46)</f>
        <v>-</v>
      </c>
      <c r="E51" s="16" t="str">
        <f t="shared" si="25"/>
        <v>-</v>
      </c>
      <c r="F51" s="16" t="str">
        <f t="shared" si="25"/>
        <v>-</v>
      </c>
      <c r="G51" s="16" t="str">
        <f t="shared" si="25"/>
        <v>-</v>
      </c>
      <c r="H51" s="16">
        <f t="shared" si="25"/>
        <v>68.4</v>
      </c>
      <c r="I51" s="16">
        <f t="shared" si="25"/>
        <v>79.2</v>
      </c>
      <c r="J51" s="16">
        <f t="shared" si="25"/>
        <v>85.6</v>
      </c>
      <c r="K51" s="16" t="str">
        <f t="shared" si="25"/>
        <v>-</v>
      </c>
      <c r="L51" s="16">
        <f t="shared" si="25"/>
        <v>64</v>
      </c>
      <c r="M51" s="16">
        <f t="shared" si="25"/>
        <v>64</v>
      </c>
      <c r="N51" s="16" t="str">
        <f t="shared" si="25"/>
        <v>-</v>
      </c>
      <c r="O51" s="16" t="str">
        <f t="shared" si="25"/>
        <v>-</v>
      </c>
      <c r="P51" s="16" t="str">
        <f t="shared" si="25"/>
        <v>-</v>
      </c>
      <c r="Q51" s="16" t="str">
        <f t="shared" si="25"/>
        <v>-</v>
      </c>
      <c r="R51" s="16" t="str">
        <f t="shared" si="25"/>
        <v>-</v>
      </c>
      <c r="S51" s="16" t="str">
        <f t="shared" si="25"/>
        <v>-</v>
      </c>
      <c r="T51" s="16" t="str">
        <f t="shared" si="25"/>
        <v>-</v>
      </c>
      <c r="U51" s="16" t="str">
        <f t="shared" si="25"/>
        <v>-</v>
      </c>
      <c r="V51" s="16" t="str">
        <f t="shared" si="25"/>
        <v>-</v>
      </c>
      <c r="W51" s="16" t="str">
        <f t="shared" si="25"/>
        <v>-</v>
      </c>
      <c r="X51" s="16" t="str">
        <f t="shared" si="25"/>
        <v>-</v>
      </c>
      <c r="Y51" s="16" t="str">
        <f t="shared" si="25"/>
        <v>-</v>
      </c>
    </row>
    <row r="52" spans="2:25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ht="12.75">
      <c r="B53" s="6"/>
    </row>
    <row r="54" ht="12.75">
      <c r="B54" s="6"/>
    </row>
  </sheetData>
  <sheetProtection/>
  <printOptions/>
  <pageMargins left="0.75" right="0.75" top="1" bottom="1" header="0.5" footer="0.5"/>
  <pageSetup horizontalDpi="200" verticalDpi="200" orientation="landscape" paperSize="9" scale="86" r:id="rId1"/>
  <rowBreaks count="1" manualBreakCount="1">
    <brk id="35" max="55" man="1"/>
  </rowBreaks>
  <colBreaks count="1" manualBreakCount="1">
    <brk id="43" max="34" man="1"/>
  </colBreaks>
  <ignoredErrors>
    <ignoredError sqref="AT4:AU4 AU9 AV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D54"/>
  <sheetViews>
    <sheetView view="pageBreakPreview" zoomScaleNormal="75" zoomScaleSheetLayoutView="100" zoomScalePageLayoutView="0" workbookViewId="0" topLeftCell="A1">
      <selection activeCell="C3" sqref="C3:D12"/>
    </sheetView>
  </sheetViews>
  <sheetFormatPr defaultColWidth="9.140625" defaultRowHeight="12.75"/>
  <cols>
    <col min="1" max="1" width="3.7109375" style="0" customWidth="1"/>
    <col min="2" max="2" width="12.57421875" style="0" customWidth="1"/>
    <col min="3" max="3" width="5.140625" style="0" customWidth="1"/>
    <col min="4" max="4" width="4.57421875" style="0" customWidth="1"/>
    <col min="5" max="5" width="4.140625" style="0" customWidth="1"/>
    <col min="6" max="6" width="4.421875" style="0" customWidth="1"/>
    <col min="7" max="7" width="4.28125" style="0" customWidth="1"/>
    <col min="8" max="8" width="4.421875" style="0" customWidth="1"/>
    <col min="9" max="9" width="4.28125" style="0" customWidth="1"/>
    <col min="10" max="10" width="4.57421875" style="0" customWidth="1"/>
    <col min="11" max="11" width="4.7109375" style="0" customWidth="1"/>
    <col min="12" max="12" width="4.57421875" style="0" customWidth="1"/>
    <col min="13" max="23" width="3.28125" style="0" customWidth="1"/>
    <col min="24" max="24" width="3.421875" style="0" customWidth="1"/>
    <col min="25" max="25" width="3.28125" style="0" customWidth="1"/>
    <col min="26" max="26" width="0.5625" style="0" customWidth="1"/>
    <col min="27" max="27" width="0.13671875" style="0" customWidth="1"/>
    <col min="28" max="28" width="0.5625" style="0" customWidth="1"/>
    <col min="29" max="29" width="0.2890625" style="0" customWidth="1"/>
    <col min="30" max="30" width="0.5625" style="0" hidden="1" customWidth="1"/>
    <col min="31" max="31" width="0.2890625" style="0" hidden="1" customWidth="1"/>
    <col min="32" max="32" width="0.42578125" style="0" customWidth="1"/>
    <col min="33" max="33" width="9.140625" style="0" hidden="1" customWidth="1"/>
    <col min="34" max="34" width="0.2890625" style="0" customWidth="1"/>
    <col min="35" max="35" width="0.2890625" style="0" hidden="1" customWidth="1"/>
    <col min="36" max="36" width="9.140625" style="0" hidden="1" customWidth="1"/>
    <col min="37" max="37" width="0.42578125" style="0" customWidth="1"/>
    <col min="38" max="38" width="0.5625" style="0" customWidth="1"/>
    <col min="39" max="42" width="5.00390625" style="0" customWidth="1"/>
    <col min="43" max="43" width="5.140625" style="0" customWidth="1"/>
    <col min="44" max="44" width="16.421875" style="0" customWidth="1"/>
    <col min="45" max="45" width="7.28125" style="0" customWidth="1"/>
    <col min="46" max="49" width="6.28125" style="0" customWidth="1"/>
    <col min="50" max="50" width="8.00390625" style="0" customWidth="1"/>
    <col min="51" max="51" width="7.8515625" style="0" customWidth="1"/>
    <col min="52" max="52" width="8.00390625" style="0" customWidth="1"/>
    <col min="53" max="53" width="6.7109375" style="0" customWidth="1"/>
    <col min="54" max="54" width="18.140625" style="0" customWidth="1"/>
    <col min="55" max="55" width="7.421875" style="0" customWidth="1"/>
  </cols>
  <sheetData>
    <row r="1" ht="39" customHeight="1">
      <c r="B1" s="2" t="s">
        <v>59</v>
      </c>
    </row>
    <row r="2" spans="1:52" ht="73.5" customHeight="1">
      <c r="A2" s="3" t="s">
        <v>0</v>
      </c>
      <c r="B2" s="3" t="s">
        <v>1</v>
      </c>
      <c r="C2" s="4" t="str">
        <f>AR3</f>
        <v>Педиатрия</v>
      </c>
      <c r="D2" s="4" t="str">
        <f>AR4</f>
        <v>Педагогика</v>
      </c>
      <c r="E2" s="4" t="str">
        <f>AR5</f>
        <v>Медицина ЧС</v>
      </c>
      <c r="F2" s="4" t="str">
        <f>AR6</f>
        <v>ОЗиЗ</v>
      </c>
      <c r="G2" s="4" t="str">
        <f>AR7</f>
        <v>Патология</v>
      </c>
      <c r="H2" s="4" t="str">
        <f>AR8</f>
        <v>Порядки и стандарты оказания медицинской помощи детям</v>
      </c>
      <c r="I2" s="4" t="str">
        <f>AR9</f>
        <v>Редкие орфанные болезни</v>
      </c>
      <c r="J2" s="4" t="str">
        <f>AR10</f>
        <v>Детские инфекционные болезни</v>
      </c>
      <c r="K2" s="4" t="str">
        <f>AR11</f>
        <v>ОСК</v>
      </c>
      <c r="L2" s="4" t="str">
        <f>AR12</f>
        <v>Генетические аспекты развития заболеваний</v>
      </c>
      <c r="M2" s="4" t="str">
        <f>AR13</f>
        <v>Клиническая фармакология</v>
      </c>
      <c r="N2" s="4" t="str">
        <f>AR14</f>
        <v>Практика (вариативная часть)</v>
      </c>
      <c r="O2" s="4" t="str">
        <f>AR15</f>
        <v>Практика (базовая часть)</v>
      </c>
      <c r="P2" s="4">
        <f>AR16</f>
        <v>0</v>
      </c>
      <c r="Q2" s="4">
        <f>AR17</f>
        <v>0</v>
      </c>
      <c r="R2" s="4">
        <f>AR18</f>
        <v>0</v>
      </c>
      <c r="S2" s="4">
        <f>AR19</f>
        <v>0</v>
      </c>
      <c r="T2" s="4">
        <f>AR20</f>
        <v>0</v>
      </c>
      <c r="U2" s="4">
        <f>AR21</f>
        <v>0</v>
      </c>
      <c r="V2" s="4">
        <f>AR22</f>
        <v>0</v>
      </c>
      <c r="W2" s="4">
        <f>AR23</f>
        <v>0</v>
      </c>
      <c r="X2" s="4">
        <f>AR24</f>
        <v>0</v>
      </c>
      <c r="Y2" s="4">
        <f>AR25</f>
        <v>0</v>
      </c>
      <c r="Z2" t="s">
        <v>2</v>
      </c>
      <c r="AA2" s="10" t="s">
        <v>3</v>
      </c>
      <c r="AB2" s="10" t="s">
        <v>4</v>
      </c>
      <c r="AC2" s="10" t="s">
        <v>5</v>
      </c>
      <c r="AD2" s="10" t="s">
        <v>6</v>
      </c>
      <c r="AE2" s="10" t="s">
        <v>11</v>
      </c>
      <c r="AF2" s="10" t="s">
        <v>7</v>
      </c>
      <c r="AG2" s="10"/>
      <c r="AH2" s="10" t="s">
        <v>12</v>
      </c>
      <c r="AI2" s="10" t="s">
        <v>10</v>
      </c>
      <c r="AJ2" s="10" t="s">
        <v>8</v>
      </c>
      <c r="AK2" s="10"/>
      <c r="AL2" s="10" t="s">
        <v>9</v>
      </c>
      <c r="AM2" s="5" t="s">
        <v>13</v>
      </c>
      <c r="AN2" s="5" t="s">
        <v>14</v>
      </c>
      <c r="AO2" s="5" t="s">
        <v>15</v>
      </c>
      <c r="AP2" s="5" t="s">
        <v>14</v>
      </c>
      <c r="AR2" s="14" t="s">
        <v>21</v>
      </c>
      <c r="AS2" s="9" t="s">
        <v>17</v>
      </c>
      <c r="AT2" s="9">
        <v>5</v>
      </c>
      <c r="AU2" s="9">
        <v>4</v>
      </c>
      <c r="AV2" s="9">
        <v>3</v>
      </c>
      <c r="AW2" s="9">
        <v>2</v>
      </c>
      <c r="AX2" s="9" t="s">
        <v>18</v>
      </c>
      <c r="AY2" s="9" t="s">
        <v>19</v>
      </c>
      <c r="AZ2" s="9" t="s">
        <v>20</v>
      </c>
    </row>
    <row r="3" spans="1:55" ht="12.75" customHeight="1">
      <c r="A3" s="1">
        <v>1</v>
      </c>
      <c r="B3" s="27" t="s">
        <v>62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>
        <f aca="true" t="shared" si="0" ref="Z3:Z32">COUNT(C3:Y3)</f>
        <v>0</v>
      </c>
      <c r="AA3" s="10">
        <f aca="true" t="shared" si="1" ref="AA3:AA32">SUM(C3:Y3)</f>
        <v>0</v>
      </c>
      <c r="AB3" s="10">
        <f aca="true" t="shared" si="2" ref="AB3:AB32">SUMIF(C3:Y3,5)</f>
        <v>0</v>
      </c>
      <c r="AC3" s="10" t="e">
        <f aca="true" t="shared" si="3" ref="AC3:AC32">IF(AB3/Z3=5,1,0)</f>
        <v>#DIV/0!</v>
      </c>
      <c r="AD3" s="10">
        <f aca="true" t="shared" si="4" ref="AD3:AD32">COUNTIF(C3:Y3,4)</f>
        <v>0</v>
      </c>
      <c r="AE3" s="10">
        <f aca="true" t="shared" si="5" ref="AE3:AE32">IF(AI3=Z3,1,0)</f>
        <v>1</v>
      </c>
      <c r="AF3" s="10" t="e">
        <f aca="true" t="shared" si="6" ref="AF3:AF32">AE3-AC3</f>
        <v>#DIV/0!</v>
      </c>
      <c r="AG3" s="10" t="e">
        <f aca="true" t="shared" si="7" ref="AG3:AG32">AC3+AF3+AL3</f>
        <v>#DIV/0!</v>
      </c>
      <c r="AH3" s="10" t="e">
        <f aca="true" t="shared" si="8" ref="AH3:AH32">IF(AG3=0,1,0)</f>
        <v>#DIV/0!</v>
      </c>
      <c r="AI3" s="10">
        <f aca="true" t="shared" si="9" ref="AI3:AI32">Z3-AJ3-AL3</f>
        <v>0</v>
      </c>
      <c r="AJ3" s="10">
        <f aca="true" t="shared" si="10" ref="AJ3:AJ32">COUNTIF(C3:Y3,3)</f>
        <v>0</v>
      </c>
      <c r="AK3" s="10"/>
      <c r="AL3" s="10">
        <f>COUNTIF(C3:Y3,2)</f>
        <v>0</v>
      </c>
      <c r="AM3" s="20"/>
      <c r="AN3" s="20"/>
      <c r="AO3" s="20"/>
      <c r="AP3" s="20"/>
      <c r="AR3" s="20" t="s">
        <v>72</v>
      </c>
      <c r="AS3" s="3">
        <f>C38</f>
        <v>0</v>
      </c>
      <c r="AT3" s="3" t="str">
        <f>IF(C39&gt;0,C39,"-")</f>
        <v>-</v>
      </c>
      <c r="AU3" s="3" t="str">
        <f>IF(C40&gt;0,C40,"-")</f>
        <v>-</v>
      </c>
      <c r="AV3" s="3" t="str">
        <f>IF(C41&gt;0,C41,"-")</f>
        <v>-</v>
      </c>
      <c r="AW3" s="3" t="str">
        <f>IF(C42&gt;0,C42,"-")</f>
        <v>-</v>
      </c>
      <c r="AX3" s="15">
        <f>C49</f>
        <v>0</v>
      </c>
      <c r="AY3" s="15">
        <f>C50</f>
        <v>0</v>
      </c>
      <c r="AZ3" s="15">
        <f>C51</f>
        <v>0</v>
      </c>
      <c r="BB3" s="7" t="s">
        <v>37</v>
      </c>
      <c r="BC3" s="20">
        <v>28</v>
      </c>
    </row>
    <row r="4" spans="1:55" ht="12.75" customHeight="1">
      <c r="A4" s="1">
        <v>2</v>
      </c>
      <c r="B4" s="27" t="s">
        <v>63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>
        <f t="shared" si="0"/>
        <v>0</v>
      </c>
      <c r="AA4" s="10">
        <f t="shared" si="1"/>
        <v>0</v>
      </c>
      <c r="AB4" s="10">
        <f t="shared" si="2"/>
        <v>0</v>
      </c>
      <c r="AC4" s="10" t="e">
        <f t="shared" si="3"/>
        <v>#DIV/0!</v>
      </c>
      <c r="AD4" s="10">
        <f t="shared" si="4"/>
        <v>0</v>
      </c>
      <c r="AE4" s="10">
        <f t="shared" si="5"/>
        <v>1</v>
      </c>
      <c r="AF4" s="10" t="e">
        <f t="shared" si="6"/>
        <v>#DIV/0!</v>
      </c>
      <c r="AG4" s="10" t="e">
        <f t="shared" si="7"/>
        <v>#DIV/0!</v>
      </c>
      <c r="AH4" s="10" t="e">
        <f t="shared" si="8"/>
        <v>#DIV/0!</v>
      </c>
      <c r="AI4" s="10">
        <f t="shared" si="9"/>
        <v>0</v>
      </c>
      <c r="AJ4" s="10">
        <f t="shared" si="10"/>
        <v>0</v>
      </c>
      <c r="AK4" s="10"/>
      <c r="AL4" s="10">
        <f aca="true" t="shared" si="11" ref="AL4:AL32">COUNTIF(C4:Y4,2)</f>
        <v>0</v>
      </c>
      <c r="AM4" s="20"/>
      <c r="AN4" s="20"/>
      <c r="AO4" s="20"/>
      <c r="AP4" s="20"/>
      <c r="AR4" s="20" t="s">
        <v>50</v>
      </c>
      <c r="AS4" s="3">
        <f>D38</f>
        <v>0</v>
      </c>
      <c r="AT4" s="3" t="str">
        <f>IF(D39&gt;0,D39,"-")</f>
        <v>-</v>
      </c>
      <c r="AU4" s="3" t="str">
        <f>IF(D40&gt;0,D40,"-")</f>
        <v>-</v>
      </c>
      <c r="AV4" s="3" t="str">
        <f>IF(D41&gt;0,D41,"-")</f>
        <v>-</v>
      </c>
      <c r="AW4" s="3" t="str">
        <f>IF(D42&gt;0,D42,"-")</f>
        <v>-</v>
      </c>
      <c r="AX4" s="15">
        <f>D49</f>
        <v>0</v>
      </c>
      <c r="AY4" s="15">
        <f>D50</f>
        <v>0</v>
      </c>
      <c r="AZ4" s="15">
        <f>D51</f>
        <v>0</v>
      </c>
      <c r="BB4" s="7" t="s">
        <v>22</v>
      </c>
      <c r="BC4" s="20">
        <v>4</v>
      </c>
    </row>
    <row r="5" spans="1:55" ht="12.75" customHeight="1">
      <c r="A5" s="1">
        <v>3</v>
      </c>
      <c r="B5" s="27" t="s">
        <v>64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>
        <f t="shared" si="0"/>
        <v>0</v>
      </c>
      <c r="AA5" s="10">
        <f t="shared" si="1"/>
        <v>0</v>
      </c>
      <c r="AB5" s="10">
        <f t="shared" si="2"/>
        <v>0</v>
      </c>
      <c r="AC5" s="10" t="e">
        <f t="shared" si="3"/>
        <v>#DIV/0!</v>
      </c>
      <c r="AD5" s="10">
        <f t="shared" si="4"/>
        <v>0</v>
      </c>
      <c r="AE5" s="10">
        <f t="shared" si="5"/>
        <v>1</v>
      </c>
      <c r="AF5" s="10" t="e">
        <f t="shared" si="6"/>
        <v>#DIV/0!</v>
      </c>
      <c r="AG5" s="10" t="e">
        <f t="shared" si="7"/>
        <v>#DIV/0!</v>
      </c>
      <c r="AH5" s="10" t="e">
        <f t="shared" si="8"/>
        <v>#DIV/0!</v>
      </c>
      <c r="AI5" s="10">
        <f t="shared" si="9"/>
        <v>0</v>
      </c>
      <c r="AJ5" s="10">
        <f t="shared" si="10"/>
        <v>0</v>
      </c>
      <c r="AK5" s="10"/>
      <c r="AL5" s="10">
        <f t="shared" si="11"/>
        <v>0</v>
      </c>
      <c r="AM5" s="20"/>
      <c r="AN5" s="20"/>
      <c r="AO5" s="20"/>
      <c r="AP5" s="20"/>
      <c r="AR5" s="20" t="s">
        <v>51</v>
      </c>
      <c r="AS5" s="3">
        <f>E38</f>
        <v>0</v>
      </c>
      <c r="AT5" s="3" t="str">
        <f>IF(E39&gt;0,E39,"-")</f>
        <v>-</v>
      </c>
      <c r="AU5" s="3" t="str">
        <f>IF(E40&gt;0,E40,"-")</f>
        <v>-</v>
      </c>
      <c r="AV5" s="3" t="str">
        <f>IF(E41&gt;0,E41,"-")</f>
        <v>-</v>
      </c>
      <c r="AW5" s="3" t="str">
        <f>IF(E42&gt;0,E42,"-")</f>
        <v>-</v>
      </c>
      <c r="AX5" s="15">
        <f>E49</f>
        <v>0</v>
      </c>
      <c r="AY5" s="15">
        <f>E50</f>
        <v>0</v>
      </c>
      <c r="AZ5" s="15">
        <f>E51</f>
        <v>0</v>
      </c>
      <c r="BB5" s="7" t="s">
        <v>23</v>
      </c>
      <c r="BC5" s="20">
        <v>1</v>
      </c>
    </row>
    <row r="6" spans="1:55" ht="12.75" customHeight="1">
      <c r="A6" s="1">
        <v>4</v>
      </c>
      <c r="B6" s="27" t="s">
        <v>65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>
        <f t="shared" si="0"/>
        <v>0</v>
      </c>
      <c r="AA6" s="10">
        <f t="shared" si="1"/>
        <v>0</v>
      </c>
      <c r="AB6" s="10">
        <f t="shared" si="2"/>
        <v>0</v>
      </c>
      <c r="AC6" s="10" t="e">
        <f t="shared" si="3"/>
        <v>#DIV/0!</v>
      </c>
      <c r="AD6" s="10">
        <f t="shared" si="4"/>
        <v>0</v>
      </c>
      <c r="AE6" s="10">
        <f t="shared" si="5"/>
        <v>1</v>
      </c>
      <c r="AF6" s="10" t="e">
        <f t="shared" si="6"/>
        <v>#DIV/0!</v>
      </c>
      <c r="AG6" s="10" t="e">
        <f t="shared" si="7"/>
        <v>#DIV/0!</v>
      </c>
      <c r="AH6" s="10" t="e">
        <f t="shared" si="8"/>
        <v>#DIV/0!</v>
      </c>
      <c r="AI6" s="10">
        <f t="shared" si="9"/>
        <v>0</v>
      </c>
      <c r="AJ6" s="10">
        <f t="shared" si="10"/>
        <v>0</v>
      </c>
      <c r="AK6" s="10"/>
      <c r="AL6" s="10">
        <f t="shared" si="11"/>
        <v>0</v>
      </c>
      <c r="AM6" s="20"/>
      <c r="AN6" s="20"/>
      <c r="AO6" s="20"/>
      <c r="AP6" s="20"/>
      <c r="AR6" s="20" t="s">
        <v>52</v>
      </c>
      <c r="AS6" s="3">
        <f>F38</f>
        <v>0</v>
      </c>
      <c r="AT6" s="3" t="str">
        <f>IF(F39&gt;0,F39,"-")</f>
        <v>-</v>
      </c>
      <c r="AU6" s="3" t="str">
        <f>IF(F40&gt;0,F40,"-")</f>
        <v>-</v>
      </c>
      <c r="AV6" s="3" t="str">
        <f>IF(F41&gt;0,F41,"-")</f>
        <v>-</v>
      </c>
      <c r="AW6" s="3" t="str">
        <f>IF(F42&gt;0,F42,"-")</f>
        <v>-</v>
      </c>
      <c r="AX6" s="15">
        <f>F49</f>
        <v>0</v>
      </c>
      <c r="AY6" s="15">
        <f>F50</f>
        <v>0</v>
      </c>
      <c r="AZ6" s="15">
        <f>F51</f>
        <v>0</v>
      </c>
      <c r="BB6" s="7" t="s">
        <v>24</v>
      </c>
      <c r="BC6" s="1" t="str">
        <f>IF(BC3-BC4+BC5=B35,B35,"-")</f>
        <v>-</v>
      </c>
    </row>
    <row r="7" spans="1:52" ht="12.75" customHeight="1">
      <c r="A7" s="1">
        <v>5</v>
      </c>
      <c r="B7" s="27" t="s">
        <v>66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>
        <f t="shared" si="0"/>
        <v>0</v>
      </c>
      <c r="AA7" s="10">
        <f t="shared" si="1"/>
        <v>0</v>
      </c>
      <c r="AB7" s="10">
        <f t="shared" si="2"/>
        <v>0</v>
      </c>
      <c r="AC7" s="10" t="e">
        <f t="shared" si="3"/>
        <v>#DIV/0!</v>
      </c>
      <c r="AD7" s="10">
        <f t="shared" si="4"/>
        <v>0</v>
      </c>
      <c r="AE7" s="10">
        <f t="shared" si="5"/>
        <v>1</v>
      </c>
      <c r="AF7" s="10" t="e">
        <f t="shared" si="6"/>
        <v>#DIV/0!</v>
      </c>
      <c r="AG7" s="10" t="e">
        <f t="shared" si="7"/>
        <v>#DIV/0!</v>
      </c>
      <c r="AH7" s="10" t="e">
        <f t="shared" si="8"/>
        <v>#DIV/0!</v>
      </c>
      <c r="AI7" s="10">
        <f t="shared" si="9"/>
        <v>0</v>
      </c>
      <c r="AJ7" s="10">
        <f t="shared" si="10"/>
        <v>0</v>
      </c>
      <c r="AK7" s="10"/>
      <c r="AL7" s="10">
        <f t="shared" si="11"/>
        <v>0</v>
      </c>
      <c r="AM7" s="20"/>
      <c r="AN7" s="20"/>
      <c r="AO7" s="20"/>
      <c r="AP7" s="20"/>
      <c r="AR7" s="20" t="s">
        <v>53</v>
      </c>
      <c r="AS7" s="3">
        <f>G38</f>
        <v>0</v>
      </c>
      <c r="AT7" s="3" t="str">
        <f>IF(G39&gt;0,G39,"-")</f>
        <v>-</v>
      </c>
      <c r="AU7" s="3" t="str">
        <f>IF(G40&gt;0,G40,"-")</f>
        <v>-</v>
      </c>
      <c r="AV7" s="3" t="str">
        <f>IF(G41&gt;0,G41,"-")</f>
        <v>-</v>
      </c>
      <c r="AW7" s="3" t="str">
        <f>IF(G42&gt;0,G42,"-")</f>
        <v>-</v>
      </c>
      <c r="AX7" s="15">
        <f>G49</f>
        <v>0</v>
      </c>
      <c r="AY7" s="15">
        <f>G50</f>
        <v>0</v>
      </c>
      <c r="AZ7" s="15">
        <f>G51</f>
        <v>0</v>
      </c>
    </row>
    <row r="8" spans="1:54" ht="12.75" customHeight="1">
      <c r="A8" s="1">
        <v>6</v>
      </c>
      <c r="B8" s="27" t="s">
        <v>67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>
        <f t="shared" si="0"/>
        <v>0</v>
      </c>
      <c r="AA8" s="10">
        <f t="shared" si="1"/>
        <v>0</v>
      </c>
      <c r="AB8" s="10">
        <f t="shared" si="2"/>
        <v>0</v>
      </c>
      <c r="AC8" s="10" t="e">
        <f t="shared" si="3"/>
        <v>#DIV/0!</v>
      </c>
      <c r="AD8" s="10">
        <f t="shared" si="4"/>
        <v>0</v>
      </c>
      <c r="AE8" s="10">
        <f t="shared" si="5"/>
        <v>1</v>
      </c>
      <c r="AF8" s="10" t="e">
        <f t="shared" si="6"/>
        <v>#DIV/0!</v>
      </c>
      <c r="AG8" s="10" t="e">
        <f t="shared" si="7"/>
        <v>#DIV/0!</v>
      </c>
      <c r="AH8" s="10" t="e">
        <f t="shared" si="8"/>
        <v>#DIV/0!</v>
      </c>
      <c r="AI8" s="10">
        <f t="shared" si="9"/>
        <v>0</v>
      </c>
      <c r="AJ8" s="10">
        <f t="shared" si="10"/>
        <v>0</v>
      </c>
      <c r="AK8" s="10"/>
      <c r="AL8" s="10">
        <f t="shared" si="11"/>
        <v>0</v>
      </c>
      <c r="AM8" s="20"/>
      <c r="AN8" s="20"/>
      <c r="AO8" s="20"/>
      <c r="AP8" s="20"/>
      <c r="AR8" s="20" t="s">
        <v>73</v>
      </c>
      <c r="AS8" s="3">
        <f>H38</f>
        <v>0</v>
      </c>
      <c r="AT8" s="3" t="str">
        <f>IF(H39&gt;0,H39,"-")</f>
        <v>-</v>
      </c>
      <c r="AU8" s="3" t="str">
        <f>IF(H40&gt;0,H40,"-")</f>
        <v>-</v>
      </c>
      <c r="AV8" s="3" t="str">
        <f>IF(H41&gt;0,H41,"-")</f>
        <v>-</v>
      </c>
      <c r="AW8" s="3" t="str">
        <f>IF(H42&gt;0,H42,"-")</f>
        <v>-</v>
      </c>
      <c r="AX8" s="15">
        <f>H49</f>
        <v>0</v>
      </c>
      <c r="AY8" s="15">
        <f>H50</f>
        <v>0</v>
      </c>
      <c r="AZ8" s="15">
        <f>H51</f>
        <v>0</v>
      </c>
      <c r="BB8" s="6" t="s">
        <v>25</v>
      </c>
    </row>
    <row r="9" spans="1:55" ht="12.75" customHeight="1">
      <c r="A9" s="1">
        <v>7</v>
      </c>
      <c r="B9" s="27" t="s">
        <v>68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>
        <f t="shared" si="0"/>
        <v>0</v>
      </c>
      <c r="AA9" s="10">
        <f t="shared" si="1"/>
        <v>0</v>
      </c>
      <c r="AB9" s="10">
        <f t="shared" si="2"/>
        <v>0</v>
      </c>
      <c r="AC9" s="10" t="e">
        <f t="shared" si="3"/>
        <v>#DIV/0!</v>
      </c>
      <c r="AD9" s="10">
        <f t="shared" si="4"/>
        <v>0</v>
      </c>
      <c r="AE9" s="10">
        <f t="shared" si="5"/>
        <v>1</v>
      </c>
      <c r="AF9" s="10" t="e">
        <f t="shared" si="6"/>
        <v>#DIV/0!</v>
      </c>
      <c r="AG9" s="10" t="e">
        <f t="shared" si="7"/>
        <v>#DIV/0!</v>
      </c>
      <c r="AH9" s="10" t="e">
        <f t="shared" si="8"/>
        <v>#DIV/0!</v>
      </c>
      <c r="AI9" s="10">
        <f t="shared" si="9"/>
        <v>0</v>
      </c>
      <c r="AJ9" s="10">
        <f t="shared" si="10"/>
        <v>0</v>
      </c>
      <c r="AK9" s="10"/>
      <c r="AL9" s="10">
        <f t="shared" si="11"/>
        <v>0</v>
      </c>
      <c r="AM9" s="20"/>
      <c r="AN9" s="20"/>
      <c r="AO9" s="20"/>
      <c r="AP9" s="20"/>
      <c r="AR9" s="20" t="s">
        <v>74</v>
      </c>
      <c r="AS9" s="3">
        <f>I38</f>
        <v>0</v>
      </c>
      <c r="AT9" s="3" t="str">
        <f>IF(I39&gt;0,I39,"-")</f>
        <v>-</v>
      </c>
      <c r="AU9" s="3" t="str">
        <f>IF(I40&gt;0,I40,"-")</f>
        <v>-</v>
      </c>
      <c r="AV9" s="3" t="str">
        <f>IF(I41&gt;0,I41,"-")</f>
        <v>-</v>
      </c>
      <c r="AW9" s="3" t="str">
        <f>IF(I42&gt;0,I42,"-")</f>
        <v>-</v>
      </c>
      <c r="AX9" s="15">
        <f>I49</f>
        <v>0</v>
      </c>
      <c r="AY9" s="15">
        <f>I50</f>
        <v>0</v>
      </c>
      <c r="AZ9" s="15">
        <f>I51</f>
        <v>0</v>
      </c>
      <c r="BB9" s="7" t="s">
        <v>26</v>
      </c>
      <c r="BC9" s="1">
        <f>C37</f>
        <v>0</v>
      </c>
    </row>
    <row r="10" spans="1:55" ht="12.75" customHeight="1">
      <c r="A10" s="1">
        <v>8</v>
      </c>
      <c r="B10" s="27" t="s">
        <v>69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>
        <f t="shared" si="0"/>
        <v>0</v>
      </c>
      <c r="AA10" s="10">
        <f t="shared" si="1"/>
        <v>0</v>
      </c>
      <c r="AB10" s="10">
        <f t="shared" si="2"/>
        <v>0</v>
      </c>
      <c r="AC10" s="10" t="e">
        <f t="shared" si="3"/>
        <v>#DIV/0!</v>
      </c>
      <c r="AD10" s="10">
        <f t="shared" si="4"/>
        <v>0</v>
      </c>
      <c r="AE10" s="10">
        <f t="shared" si="5"/>
        <v>1</v>
      </c>
      <c r="AF10" s="10" t="e">
        <f t="shared" si="6"/>
        <v>#DIV/0!</v>
      </c>
      <c r="AG10" s="10" t="e">
        <f t="shared" si="7"/>
        <v>#DIV/0!</v>
      </c>
      <c r="AH10" s="10" t="e">
        <f t="shared" si="8"/>
        <v>#DIV/0!</v>
      </c>
      <c r="AI10" s="10">
        <f t="shared" si="9"/>
        <v>0</v>
      </c>
      <c r="AJ10" s="10">
        <f t="shared" si="10"/>
        <v>0</v>
      </c>
      <c r="AK10" s="10"/>
      <c r="AL10" s="10">
        <f t="shared" si="11"/>
        <v>0</v>
      </c>
      <c r="AM10" s="20"/>
      <c r="AN10" s="20"/>
      <c r="AO10" s="20"/>
      <c r="AP10" s="20"/>
      <c r="AR10" s="20" t="s">
        <v>75</v>
      </c>
      <c r="AS10" s="3">
        <f>J38</f>
        <v>0</v>
      </c>
      <c r="AT10" s="3" t="str">
        <f>IF(J39&gt;0,J39,"-")</f>
        <v>-</v>
      </c>
      <c r="AU10" s="3" t="str">
        <f>IF(J40&gt;0,J40,"-")</f>
        <v>-</v>
      </c>
      <c r="AV10" s="3" t="str">
        <f>IF(J41&gt;0,J41,"-")</f>
        <v>-</v>
      </c>
      <c r="AW10" s="3" t="str">
        <f>IF(J42&gt;0,J42,"-")</f>
        <v>-</v>
      </c>
      <c r="AX10" s="15">
        <f>J49</f>
        <v>0</v>
      </c>
      <c r="AY10" s="15">
        <f>J50</f>
        <v>0</v>
      </c>
      <c r="AZ10" s="15">
        <f>J51</f>
        <v>0</v>
      </c>
      <c r="BB10" s="7" t="s">
        <v>27</v>
      </c>
      <c r="BC10" s="1">
        <f>COUNTIF(AC3:AC32,1)</f>
        <v>0</v>
      </c>
    </row>
    <row r="11" spans="1:55" ht="12.75" customHeight="1">
      <c r="A11" s="1">
        <v>9</v>
      </c>
      <c r="B11" s="27" t="s">
        <v>70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>
        <f t="shared" si="0"/>
        <v>0</v>
      </c>
      <c r="AA11" s="10">
        <f t="shared" si="1"/>
        <v>0</v>
      </c>
      <c r="AB11" s="10">
        <f t="shared" si="2"/>
        <v>0</v>
      </c>
      <c r="AC11" s="10" t="e">
        <f t="shared" si="3"/>
        <v>#DIV/0!</v>
      </c>
      <c r="AD11" s="10">
        <f t="shared" si="4"/>
        <v>0</v>
      </c>
      <c r="AE11" s="10">
        <f t="shared" si="5"/>
        <v>1</v>
      </c>
      <c r="AF11" s="10" t="e">
        <f t="shared" si="6"/>
        <v>#DIV/0!</v>
      </c>
      <c r="AG11" s="10" t="e">
        <f t="shared" si="7"/>
        <v>#DIV/0!</v>
      </c>
      <c r="AH11" s="10" t="e">
        <f t="shared" si="8"/>
        <v>#DIV/0!</v>
      </c>
      <c r="AI11" s="10">
        <f t="shared" si="9"/>
        <v>0</v>
      </c>
      <c r="AJ11" s="10">
        <f t="shared" si="10"/>
        <v>0</v>
      </c>
      <c r="AK11" s="10"/>
      <c r="AL11" s="10">
        <f t="shared" si="11"/>
        <v>0</v>
      </c>
      <c r="AM11" s="20"/>
      <c r="AN11" s="20"/>
      <c r="AO11" s="20"/>
      <c r="AP11" s="20"/>
      <c r="AR11" s="20" t="s">
        <v>54</v>
      </c>
      <c r="AS11" s="3">
        <f>K38</f>
        <v>0</v>
      </c>
      <c r="AT11" s="3" t="str">
        <f>IF(K39&gt;0,K39,"-")</f>
        <v>-</v>
      </c>
      <c r="AU11" s="3" t="str">
        <f>IF(K40&gt;0,K40,"-")</f>
        <v>-</v>
      </c>
      <c r="AV11" s="3" t="str">
        <f>IF(K41&gt;0,K41,"-")</f>
        <v>-</v>
      </c>
      <c r="AW11" s="3" t="str">
        <f>IF(K42&gt;0,K42,"-")</f>
        <v>-</v>
      </c>
      <c r="AX11" s="15">
        <f>K49</f>
        <v>0</v>
      </c>
      <c r="AY11" s="15">
        <f>K50</f>
        <v>0</v>
      </c>
      <c r="AZ11" s="15">
        <f>K51</f>
        <v>0</v>
      </c>
      <c r="BB11" s="7" t="s">
        <v>28</v>
      </c>
      <c r="BC11" s="1">
        <f>COUNTIF(AF3:AF32,1)</f>
        <v>0</v>
      </c>
    </row>
    <row r="12" spans="1:55" ht="12.75" customHeight="1">
      <c r="A12" s="1">
        <v>10</v>
      </c>
      <c r="B12" s="27" t="s">
        <v>71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>
        <f t="shared" si="0"/>
        <v>0</v>
      </c>
      <c r="AA12" s="10">
        <f t="shared" si="1"/>
        <v>0</v>
      </c>
      <c r="AB12" s="10">
        <f t="shared" si="2"/>
        <v>0</v>
      </c>
      <c r="AC12" s="10" t="e">
        <f t="shared" si="3"/>
        <v>#DIV/0!</v>
      </c>
      <c r="AD12" s="10">
        <f t="shared" si="4"/>
        <v>0</v>
      </c>
      <c r="AE12" s="10">
        <f t="shared" si="5"/>
        <v>1</v>
      </c>
      <c r="AF12" s="10" t="e">
        <f t="shared" si="6"/>
        <v>#DIV/0!</v>
      </c>
      <c r="AG12" s="10" t="e">
        <f t="shared" si="7"/>
        <v>#DIV/0!</v>
      </c>
      <c r="AH12" s="10" t="e">
        <f t="shared" si="8"/>
        <v>#DIV/0!</v>
      </c>
      <c r="AI12" s="10">
        <f t="shared" si="9"/>
        <v>0</v>
      </c>
      <c r="AJ12" s="10">
        <f t="shared" si="10"/>
        <v>0</v>
      </c>
      <c r="AK12" s="10"/>
      <c r="AL12" s="10">
        <f t="shared" si="11"/>
        <v>0</v>
      </c>
      <c r="AM12" s="20"/>
      <c r="AN12" s="20"/>
      <c r="AO12" s="20"/>
      <c r="AP12" s="20"/>
      <c r="AR12" s="20" t="s">
        <v>55</v>
      </c>
      <c r="AS12" s="3">
        <f>L38</f>
        <v>0</v>
      </c>
      <c r="AT12" s="3" t="str">
        <f>IF(L39&gt;0,L39,"-")</f>
        <v>-</v>
      </c>
      <c r="AU12" s="3" t="str">
        <f>IF(L40&gt;0,L40,"-")</f>
        <v>-</v>
      </c>
      <c r="AV12" s="3" t="str">
        <f>IF(L41&gt;0,L41,"-")</f>
        <v>-</v>
      </c>
      <c r="AW12" s="3" t="str">
        <f>IF(L42&gt;0,L42,"-")</f>
        <v>-</v>
      </c>
      <c r="AX12" s="15">
        <f>L49</f>
        <v>0</v>
      </c>
      <c r="AY12" s="15">
        <f>L50</f>
        <v>0</v>
      </c>
      <c r="AZ12" s="15">
        <f>L51</f>
        <v>0</v>
      </c>
      <c r="BB12" s="7" t="s">
        <v>29</v>
      </c>
      <c r="BC12" s="1">
        <f>IF(BC9-BC10-BC11-AH33=BC14,BC14,"-")</f>
        <v>0</v>
      </c>
    </row>
    <row r="13" spans="1:52" ht="12.75" customHeight="1">
      <c r="A13" s="1"/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>
        <f t="shared" si="0"/>
        <v>0</v>
      </c>
      <c r="AA13" s="10">
        <f t="shared" si="1"/>
        <v>0</v>
      </c>
      <c r="AB13" s="10">
        <f t="shared" si="2"/>
        <v>0</v>
      </c>
      <c r="AC13" s="10" t="e">
        <f t="shared" si="3"/>
        <v>#DIV/0!</v>
      </c>
      <c r="AD13" s="10">
        <f t="shared" si="4"/>
        <v>0</v>
      </c>
      <c r="AE13" s="10">
        <f t="shared" si="5"/>
        <v>1</v>
      </c>
      <c r="AF13" s="10" t="e">
        <f t="shared" si="6"/>
        <v>#DIV/0!</v>
      </c>
      <c r="AG13" s="10" t="e">
        <f t="shared" si="7"/>
        <v>#DIV/0!</v>
      </c>
      <c r="AH13" s="10" t="e">
        <f t="shared" si="8"/>
        <v>#DIV/0!</v>
      </c>
      <c r="AI13" s="10">
        <f t="shared" si="9"/>
        <v>0</v>
      </c>
      <c r="AJ13" s="10">
        <f t="shared" si="10"/>
        <v>0</v>
      </c>
      <c r="AK13" s="10"/>
      <c r="AL13" s="10">
        <f t="shared" si="11"/>
        <v>0</v>
      </c>
      <c r="AM13" s="20"/>
      <c r="AN13" s="20"/>
      <c r="AO13" s="20"/>
      <c r="AP13" s="20"/>
      <c r="AR13" s="20" t="s">
        <v>56</v>
      </c>
      <c r="AS13" s="3">
        <f>M38</f>
        <v>0</v>
      </c>
      <c r="AT13" s="3" t="str">
        <f>IF(M39&gt;0,M39,"-")</f>
        <v>-</v>
      </c>
      <c r="AU13" s="3" t="str">
        <f>IF(M40&gt;0,M40,"-")</f>
        <v>-</v>
      </c>
      <c r="AV13" s="3" t="str">
        <f>IF(M41&gt;0,M41,"-")</f>
        <v>-</v>
      </c>
      <c r="AW13" s="3" t="str">
        <f>IF(M42&gt;0,M42,"-")</f>
        <v>-</v>
      </c>
      <c r="AX13" s="15">
        <f>M49</f>
        <v>0</v>
      </c>
      <c r="AY13" s="15">
        <f>M50</f>
        <v>0</v>
      </c>
      <c r="AZ13" s="15">
        <f>M51</f>
        <v>0</v>
      </c>
    </row>
    <row r="14" spans="1:55" ht="12.75" customHeight="1">
      <c r="A14" s="1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>
        <f t="shared" si="0"/>
        <v>0</v>
      </c>
      <c r="AA14" s="10">
        <f t="shared" si="1"/>
        <v>0</v>
      </c>
      <c r="AB14" s="10">
        <f t="shared" si="2"/>
        <v>0</v>
      </c>
      <c r="AC14" s="10" t="e">
        <f t="shared" si="3"/>
        <v>#DIV/0!</v>
      </c>
      <c r="AD14" s="10">
        <f t="shared" si="4"/>
        <v>0</v>
      </c>
      <c r="AE14" s="10">
        <f t="shared" si="5"/>
        <v>1</v>
      </c>
      <c r="AF14" s="10" t="e">
        <f t="shared" si="6"/>
        <v>#DIV/0!</v>
      </c>
      <c r="AG14" s="10" t="e">
        <f t="shared" si="7"/>
        <v>#DIV/0!</v>
      </c>
      <c r="AH14" s="10" t="e">
        <f t="shared" si="8"/>
        <v>#DIV/0!</v>
      </c>
      <c r="AI14" s="10">
        <f t="shared" si="9"/>
        <v>0</v>
      </c>
      <c r="AJ14" s="10">
        <f t="shared" si="10"/>
        <v>0</v>
      </c>
      <c r="AK14" s="10"/>
      <c r="AL14" s="10">
        <f t="shared" si="11"/>
        <v>0</v>
      </c>
      <c r="AM14" s="20"/>
      <c r="AN14" s="20"/>
      <c r="AO14" s="20"/>
      <c r="AP14" s="20"/>
      <c r="AR14" s="20" t="s">
        <v>57</v>
      </c>
      <c r="AS14" s="3">
        <f>N38</f>
        <v>0</v>
      </c>
      <c r="AT14" s="3" t="str">
        <f>IF(N39&gt;0,N39,"-")</f>
        <v>-</v>
      </c>
      <c r="AU14" s="3" t="str">
        <f>IF(N40&gt;0,N40,"-")</f>
        <v>-</v>
      </c>
      <c r="AV14" s="3" t="str">
        <f>IF(N41&gt;0,N41,"-")</f>
        <v>-</v>
      </c>
      <c r="AW14" s="3" t="str">
        <f>IF(N42&gt;0,N42,"-")</f>
        <v>-</v>
      </c>
      <c r="AX14" s="15">
        <f>N49</f>
        <v>0</v>
      </c>
      <c r="AY14" s="15">
        <f>N50</f>
        <v>0</v>
      </c>
      <c r="AZ14" s="15">
        <f>N51</f>
        <v>0</v>
      </c>
      <c r="BB14" s="6" t="s">
        <v>30</v>
      </c>
      <c r="BC14" s="16">
        <f>BC15+BC16+BC17</f>
        <v>0</v>
      </c>
    </row>
    <row r="15" spans="1:55" ht="12.75" customHeight="1">
      <c r="A15" s="1"/>
      <c r="B15" s="22"/>
      <c r="C15" s="21"/>
      <c r="D15" s="23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>
        <f t="shared" si="0"/>
        <v>0</v>
      </c>
      <c r="AA15" s="10">
        <f t="shared" si="1"/>
        <v>0</v>
      </c>
      <c r="AB15" s="10">
        <f t="shared" si="2"/>
        <v>0</v>
      </c>
      <c r="AC15" s="10" t="e">
        <f t="shared" si="3"/>
        <v>#DIV/0!</v>
      </c>
      <c r="AD15" s="10">
        <f t="shared" si="4"/>
        <v>0</v>
      </c>
      <c r="AE15" s="10">
        <f t="shared" si="5"/>
        <v>1</v>
      </c>
      <c r="AF15" s="10" t="e">
        <f t="shared" si="6"/>
        <v>#DIV/0!</v>
      </c>
      <c r="AG15" s="10" t="e">
        <f t="shared" si="7"/>
        <v>#DIV/0!</v>
      </c>
      <c r="AH15" s="10" t="e">
        <f t="shared" si="8"/>
        <v>#DIV/0!</v>
      </c>
      <c r="AI15" s="10">
        <f t="shared" si="9"/>
        <v>0</v>
      </c>
      <c r="AJ15" s="10">
        <f t="shared" si="10"/>
        <v>0</v>
      </c>
      <c r="AK15" s="10"/>
      <c r="AL15" s="10">
        <f t="shared" si="11"/>
        <v>0</v>
      </c>
      <c r="AM15" s="20"/>
      <c r="AN15" s="20"/>
      <c r="AO15" s="20"/>
      <c r="AP15" s="20"/>
      <c r="AR15" s="20" t="s">
        <v>58</v>
      </c>
      <c r="AS15" s="3">
        <f>O38</f>
        <v>0</v>
      </c>
      <c r="AT15" s="3" t="str">
        <f>IF(O39&gt;0,O39,"-")</f>
        <v>-</v>
      </c>
      <c r="AU15" s="3" t="str">
        <f>IF(O40&gt;0,O40,"-")</f>
        <v>-</v>
      </c>
      <c r="AV15" s="3" t="str">
        <f>IF(O41&gt;0,O41,"-")</f>
        <v>-</v>
      </c>
      <c r="AW15" s="3" t="str">
        <f>IF(O42&gt;0,O42,"-")</f>
        <v>-</v>
      </c>
      <c r="AX15" s="15">
        <f>O49</f>
        <v>0</v>
      </c>
      <c r="AY15" s="15">
        <f>O50</f>
        <v>0</v>
      </c>
      <c r="AZ15" s="15">
        <f>O51</f>
        <v>0</v>
      </c>
      <c r="BB15" s="7" t="s">
        <v>31</v>
      </c>
      <c r="BC15" s="1">
        <f>COUNTIF(AL3:AL32,1)</f>
        <v>0</v>
      </c>
    </row>
    <row r="16" spans="1:55" ht="12.75" customHeight="1">
      <c r="A16" s="1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>
        <f t="shared" si="0"/>
        <v>0</v>
      </c>
      <c r="AA16" s="10">
        <f t="shared" si="1"/>
        <v>0</v>
      </c>
      <c r="AB16" s="10">
        <f t="shared" si="2"/>
        <v>0</v>
      </c>
      <c r="AC16" s="10" t="e">
        <f t="shared" si="3"/>
        <v>#DIV/0!</v>
      </c>
      <c r="AD16" s="10">
        <f t="shared" si="4"/>
        <v>0</v>
      </c>
      <c r="AE16" s="10">
        <f t="shared" si="5"/>
        <v>1</v>
      </c>
      <c r="AF16" s="10" t="e">
        <f t="shared" si="6"/>
        <v>#DIV/0!</v>
      </c>
      <c r="AG16" s="10" t="e">
        <f t="shared" si="7"/>
        <v>#DIV/0!</v>
      </c>
      <c r="AH16" s="10" t="e">
        <f t="shared" si="8"/>
        <v>#DIV/0!</v>
      </c>
      <c r="AI16" s="10">
        <f t="shared" si="9"/>
        <v>0</v>
      </c>
      <c r="AJ16" s="10">
        <f t="shared" si="10"/>
        <v>0</v>
      </c>
      <c r="AK16" s="10"/>
      <c r="AL16" s="10">
        <f t="shared" si="11"/>
        <v>0</v>
      </c>
      <c r="AM16" s="20"/>
      <c r="AN16" s="20"/>
      <c r="AO16" s="20"/>
      <c r="AP16" s="20"/>
      <c r="AR16" s="20"/>
      <c r="AS16" s="3">
        <f>P38</f>
        <v>0</v>
      </c>
      <c r="AT16" s="3" t="str">
        <f>IF(P39&gt;0,P39,"-")</f>
        <v>-</v>
      </c>
      <c r="AU16" s="3" t="str">
        <f>IF(P40&gt;0,P40,"-")</f>
        <v>-</v>
      </c>
      <c r="AV16" s="3" t="str">
        <f>IF(P41&gt;0,P41,"-")</f>
        <v>-</v>
      </c>
      <c r="AW16" s="3" t="str">
        <f>IF(P42&gt;0,P42,"-")</f>
        <v>-</v>
      </c>
      <c r="AX16" s="15">
        <f>P49</f>
        <v>0</v>
      </c>
      <c r="AY16" s="15">
        <f>P50</f>
        <v>0</v>
      </c>
      <c r="AZ16" s="15">
        <f>P51</f>
        <v>0</v>
      </c>
      <c r="BB16" s="7" t="s">
        <v>32</v>
      </c>
      <c r="BC16" s="1">
        <f>COUNTIF(AL3:AL32,2)</f>
        <v>0</v>
      </c>
    </row>
    <row r="17" spans="1:55" ht="12.75" customHeight="1">
      <c r="A17" s="1"/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>
        <f t="shared" si="0"/>
        <v>0</v>
      </c>
      <c r="AA17" s="10">
        <f t="shared" si="1"/>
        <v>0</v>
      </c>
      <c r="AB17" s="10">
        <f t="shared" si="2"/>
        <v>0</v>
      </c>
      <c r="AC17" s="10" t="e">
        <f t="shared" si="3"/>
        <v>#DIV/0!</v>
      </c>
      <c r="AD17" s="10">
        <f t="shared" si="4"/>
        <v>0</v>
      </c>
      <c r="AE17" s="10">
        <f t="shared" si="5"/>
        <v>1</v>
      </c>
      <c r="AF17" s="10" t="e">
        <f t="shared" si="6"/>
        <v>#DIV/0!</v>
      </c>
      <c r="AG17" s="10" t="e">
        <f t="shared" si="7"/>
        <v>#DIV/0!</v>
      </c>
      <c r="AH17" s="10" t="e">
        <f t="shared" si="8"/>
        <v>#DIV/0!</v>
      </c>
      <c r="AI17" s="10">
        <f t="shared" si="9"/>
        <v>0</v>
      </c>
      <c r="AJ17" s="10">
        <f t="shared" si="10"/>
        <v>0</v>
      </c>
      <c r="AK17" s="10"/>
      <c r="AL17" s="10">
        <f t="shared" si="11"/>
        <v>0</v>
      </c>
      <c r="AM17" s="20"/>
      <c r="AN17" s="20"/>
      <c r="AO17" s="20"/>
      <c r="AP17" s="20"/>
      <c r="AR17" s="20"/>
      <c r="AS17" s="3">
        <f>Q38</f>
        <v>0</v>
      </c>
      <c r="AT17" s="3" t="str">
        <f>IF(Q39&gt;0,Q39,"-")</f>
        <v>-</v>
      </c>
      <c r="AU17" s="3" t="str">
        <f>IF(Q40&gt;0,Q40,"-")</f>
        <v>-</v>
      </c>
      <c r="AV17" s="3" t="str">
        <f>IF(Q41&gt;0,Q41,"-")</f>
        <v>-</v>
      </c>
      <c r="AW17" s="3" t="str">
        <f>IF(Q42&gt;0,Q42,"-")</f>
        <v>-</v>
      </c>
      <c r="AX17" s="15">
        <f>Q49</f>
        <v>0</v>
      </c>
      <c r="AY17" s="15">
        <f>Q50</f>
        <v>0</v>
      </c>
      <c r="AZ17" s="15">
        <f>Q51</f>
        <v>0</v>
      </c>
      <c r="BB17" s="7" t="s">
        <v>33</v>
      </c>
      <c r="BC17" s="1">
        <f>COUNTIF(AL3:AL32,"&gt;2")</f>
        <v>0</v>
      </c>
    </row>
    <row r="18" spans="1:52" ht="12.75" customHeight="1">
      <c r="A18" s="1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>
        <f t="shared" si="0"/>
        <v>0</v>
      </c>
      <c r="AA18" s="10">
        <f t="shared" si="1"/>
        <v>0</v>
      </c>
      <c r="AB18" s="10">
        <f t="shared" si="2"/>
        <v>0</v>
      </c>
      <c r="AC18" s="10" t="e">
        <f t="shared" si="3"/>
        <v>#DIV/0!</v>
      </c>
      <c r="AD18" s="10">
        <f t="shared" si="4"/>
        <v>0</v>
      </c>
      <c r="AE18" s="10">
        <f t="shared" si="5"/>
        <v>1</v>
      </c>
      <c r="AF18" s="10" t="e">
        <f t="shared" si="6"/>
        <v>#DIV/0!</v>
      </c>
      <c r="AG18" s="10" t="e">
        <f t="shared" si="7"/>
        <v>#DIV/0!</v>
      </c>
      <c r="AH18" s="10" t="e">
        <f t="shared" si="8"/>
        <v>#DIV/0!</v>
      </c>
      <c r="AI18" s="10">
        <f t="shared" si="9"/>
        <v>0</v>
      </c>
      <c r="AJ18" s="10">
        <f t="shared" si="10"/>
        <v>0</v>
      </c>
      <c r="AK18" s="10"/>
      <c r="AL18" s="10">
        <f t="shared" si="11"/>
        <v>0</v>
      </c>
      <c r="AM18" s="20"/>
      <c r="AN18" s="20"/>
      <c r="AO18" s="20"/>
      <c r="AP18" s="20"/>
      <c r="AR18" s="20"/>
      <c r="AS18" s="3" t="str">
        <f>R38</f>
        <v>-</v>
      </c>
      <c r="AT18" s="3" t="str">
        <f>IF(R39&gt;0,R39,"-")</f>
        <v>-</v>
      </c>
      <c r="AU18" s="3" t="str">
        <f>IF(R40&gt;0,R40,"-")</f>
        <v>-</v>
      </c>
      <c r="AV18" s="3" t="str">
        <f>IF(R41&gt;0,R41,"-")</f>
        <v>-</v>
      </c>
      <c r="AW18" s="3" t="str">
        <f>IF(R42&gt;0,R42,"-")</f>
        <v>-</v>
      </c>
      <c r="AX18" s="15" t="str">
        <f>R49</f>
        <v>-</v>
      </c>
      <c r="AY18" s="15" t="str">
        <f>R50</f>
        <v>-</v>
      </c>
      <c r="AZ18" s="15" t="str">
        <f>R51</f>
        <v>-</v>
      </c>
    </row>
    <row r="19" spans="1:52" ht="12.75" customHeight="1">
      <c r="A19" s="1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>
        <f t="shared" si="0"/>
        <v>0</v>
      </c>
      <c r="AA19" s="10">
        <f t="shared" si="1"/>
        <v>0</v>
      </c>
      <c r="AB19" s="10">
        <f t="shared" si="2"/>
        <v>0</v>
      </c>
      <c r="AC19" s="10" t="e">
        <f t="shared" si="3"/>
        <v>#DIV/0!</v>
      </c>
      <c r="AD19" s="10">
        <f t="shared" si="4"/>
        <v>0</v>
      </c>
      <c r="AE19" s="10">
        <f t="shared" si="5"/>
        <v>1</v>
      </c>
      <c r="AF19" s="10" t="e">
        <f t="shared" si="6"/>
        <v>#DIV/0!</v>
      </c>
      <c r="AG19" s="10" t="e">
        <f t="shared" si="7"/>
        <v>#DIV/0!</v>
      </c>
      <c r="AH19" s="10" t="e">
        <f t="shared" si="8"/>
        <v>#DIV/0!</v>
      </c>
      <c r="AI19" s="10">
        <f t="shared" si="9"/>
        <v>0</v>
      </c>
      <c r="AJ19" s="10">
        <f t="shared" si="10"/>
        <v>0</v>
      </c>
      <c r="AK19" s="10"/>
      <c r="AL19" s="10">
        <f t="shared" si="11"/>
        <v>0</v>
      </c>
      <c r="AM19" s="20"/>
      <c r="AN19" s="20"/>
      <c r="AO19" s="20"/>
      <c r="AP19" s="20"/>
      <c r="AR19" s="20"/>
      <c r="AS19" s="3" t="str">
        <f>S38</f>
        <v>-</v>
      </c>
      <c r="AT19" s="3" t="str">
        <f>IF(S39&gt;0,S39,"-")</f>
        <v>-</v>
      </c>
      <c r="AU19" s="3" t="str">
        <f>IF(S40&gt;0,S40,"-")</f>
        <v>-</v>
      </c>
      <c r="AV19" s="3" t="str">
        <f>IF(S41&gt;0,S41,"-")</f>
        <v>-</v>
      </c>
      <c r="AW19" s="3" t="str">
        <f>IF(S42&gt;0,S42,"-")</f>
        <v>-</v>
      </c>
      <c r="AX19" s="15" t="str">
        <f>S49</f>
        <v>-</v>
      </c>
      <c r="AY19" s="15" t="str">
        <f>S50</f>
        <v>-</v>
      </c>
      <c r="AZ19" s="15" t="str">
        <f>S51</f>
        <v>-</v>
      </c>
    </row>
    <row r="20" spans="1:52" ht="12.75" customHeight="1">
      <c r="A20" s="1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>
        <f t="shared" si="0"/>
        <v>0</v>
      </c>
      <c r="AA20" s="10">
        <f t="shared" si="1"/>
        <v>0</v>
      </c>
      <c r="AB20" s="10">
        <f t="shared" si="2"/>
        <v>0</v>
      </c>
      <c r="AC20" s="10" t="e">
        <f t="shared" si="3"/>
        <v>#DIV/0!</v>
      </c>
      <c r="AD20" s="10">
        <f t="shared" si="4"/>
        <v>0</v>
      </c>
      <c r="AE20" s="10">
        <f t="shared" si="5"/>
        <v>1</v>
      </c>
      <c r="AF20" s="10" t="e">
        <f t="shared" si="6"/>
        <v>#DIV/0!</v>
      </c>
      <c r="AG20" s="10" t="e">
        <f t="shared" si="7"/>
        <v>#DIV/0!</v>
      </c>
      <c r="AH20" s="10" t="e">
        <f t="shared" si="8"/>
        <v>#DIV/0!</v>
      </c>
      <c r="AI20" s="10">
        <f t="shared" si="9"/>
        <v>0</v>
      </c>
      <c r="AJ20" s="10">
        <f t="shared" si="10"/>
        <v>0</v>
      </c>
      <c r="AK20" s="10"/>
      <c r="AL20" s="10">
        <f t="shared" si="11"/>
        <v>0</v>
      </c>
      <c r="AM20" s="20"/>
      <c r="AN20" s="20"/>
      <c r="AO20" s="20"/>
      <c r="AP20" s="20"/>
      <c r="AR20" s="20"/>
      <c r="AS20" s="3" t="str">
        <f>T38</f>
        <v>-</v>
      </c>
      <c r="AT20" s="3" t="str">
        <f>IF(T39&gt;0,T39,"-")</f>
        <v>-</v>
      </c>
      <c r="AU20" s="3" t="str">
        <f>IF(T40&gt;0,T40,"-")</f>
        <v>-</v>
      </c>
      <c r="AV20" s="3" t="str">
        <f>IF(T41&gt;0,T41,"-")</f>
        <v>-</v>
      </c>
      <c r="AW20" s="3" t="str">
        <f>IF(T42&gt;0,T42,"-")</f>
        <v>-</v>
      </c>
      <c r="AX20" s="15" t="str">
        <f>T49</f>
        <v>-</v>
      </c>
      <c r="AY20" s="15" t="str">
        <f>T50</f>
        <v>-</v>
      </c>
      <c r="AZ20" s="15" t="str">
        <f>T51</f>
        <v>-</v>
      </c>
    </row>
    <row r="21" spans="1:55" ht="12.75" customHeight="1">
      <c r="A21" s="1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>
        <f t="shared" si="0"/>
        <v>0</v>
      </c>
      <c r="AA21" s="10">
        <f t="shared" si="1"/>
        <v>0</v>
      </c>
      <c r="AB21" s="10">
        <f t="shared" si="2"/>
        <v>0</v>
      </c>
      <c r="AC21" s="10" t="e">
        <f t="shared" si="3"/>
        <v>#DIV/0!</v>
      </c>
      <c r="AD21" s="10">
        <f t="shared" si="4"/>
        <v>0</v>
      </c>
      <c r="AE21" s="10">
        <f t="shared" si="5"/>
        <v>1</v>
      </c>
      <c r="AF21" s="10" t="e">
        <f t="shared" si="6"/>
        <v>#DIV/0!</v>
      </c>
      <c r="AG21" s="10" t="e">
        <f t="shared" si="7"/>
        <v>#DIV/0!</v>
      </c>
      <c r="AH21" s="10" t="e">
        <f t="shared" si="8"/>
        <v>#DIV/0!</v>
      </c>
      <c r="AI21" s="10">
        <f t="shared" si="9"/>
        <v>0</v>
      </c>
      <c r="AJ21" s="10">
        <f t="shared" si="10"/>
        <v>0</v>
      </c>
      <c r="AK21" s="10"/>
      <c r="AL21" s="10">
        <f t="shared" si="11"/>
        <v>0</v>
      </c>
      <c r="AM21" s="20"/>
      <c r="AN21" s="20"/>
      <c r="AO21" s="20"/>
      <c r="AP21" s="20"/>
      <c r="AR21" s="20"/>
      <c r="AS21" s="3" t="str">
        <f>U38</f>
        <v>-</v>
      </c>
      <c r="AT21" s="3" t="str">
        <f>IF(U39&gt;0,U39,"-")</f>
        <v>-</v>
      </c>
      <c r="AU21" s="3" t="str">
        <f>IF(U40&gt;0,U40,"-")</f>
        <v>-</v>
      </c>
      <c r="AV21" s="3" t="str">
        <f>IF(U41&gt;0,U41,"-")</f>
        <v>-</v>
      </c>
      <c r="AW21" s="3" t="str">
        <f>IF(U42&gt;0,U42,"-")</f>
        <v>-</v>
      </c>
      <c r="AX21" s="15" t="str">
        <f>U49</f>
        <v>-</v>
      </c>
      <c r="AY21" s="15" t="str">
        <f>U50</f>
        <v>-</v>
      </c>
      <c r="AZ21" s="15" t="str">
        <f>U51</f>
        <v>-</v>
      </c>
      <c r="BB21" s="7" t="s">
        <v>34</v>
      </c>
      <c r="BC21" s="13" t="e">
        <f>(BC9-BC12)/BC9*100</f>
        <v>#DIV/0!</v>
      </c>
    </row>
    <row r="22" spans="1:55" ht="12.75" customHeight="1">
      <c r="A22" s="1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>
        <f t="shared" si="0"/>
        <v>0</v>
      </c>
      <c r="AA22" s="10">
        <f t="shared" si="1"/>
        <v>0</v>
      </c>
      <c r="AB22" s="10">
        <f t="shared" si="2"/>
        <v>0</v>
      </c>
      <c r="AC22" s="10" t="e">
        <f t="shared" si="3"/>
        <v>#DIV/0!</v>
      </c>
      <c r="AD22" s="10">
        <f t="shared" si="4"/>
        <v>0</v>
      </c>
      <c r="AE22" s="10">
        <f t="shared" si="5"/>
        <v>1</v>
      </c>
      <c r="AF22" s="10" t="e">
        <f t="shared" si="6"/>
        <v>#DIV/0!</v>
      </c>
      <c r="AG22" s="10" t="e">
        <f t="shared" si="7"/>
        <v>#DIV/0!</v>
      </c>
      <c r="AH22" s="10" t="e">
        <f t="shared" si="8"/>
        <v>#DIV/0!</v>
      </c>
      <c r="AI22" s="10">
        <f t="shared" si="9"/>
        <v>0</v>
      </c>
      <c r="AJ22" s="10">
        <f t="shared" si="10"/>
        <v>0</v>
      </c>
      <c r="AK22" s="10"/>
      <c r="AL22" s="10">
        <f t="shared" si="11"/>
        <v>0</v>
      </c>
      <c r="AM22" s="20"/>
      <c r="AN22" s="20"/>
      <c r="AO22" s="20"/>
      <c r="AP22" s="20"/>
      <c r="AR22" s="20"/>
      <c r="AS22" s="3" t="str">
        <f>V38</f>
        <v>-</v>
      </c>
      <c r="AT22" s="3" t="str">
        <f>IF(V39&gt;0,V39,"-")</f>
        <v>-</v>
      </c>
      <c r="AU22" s="3" t="str">
        <f>IF(V40&gt;0,V40,"-")</f>
        <v>-</v>
      </c>
      <c r="AV22" s="3" t="str">
        <f>IF(V41&gt;0,V41,"-")</f>
        <v>-</v>
      </c>
      <c r="AW22" s="3" t="str">
        <f>IF(V42&gt;0,V42,"-")</f>
        <v>-</v>
      </c>
      <c r="AX22" s="15" t="str">
        <f>V49</f>
        <v>-</v>
      </c>
      <c r="AY22" s="15" t="str">
        <f>V50</f>
        <v>-</v>
      </c>
      <c r="AZ22" s="15" t="str">
        <f>V51</f>
        <v>-</v>
      </c>
      <c r="BB22" s="7" t="s">
        <v>35</v>
      </c>
      <c r="BC22" s="13" t="e">
        <f>(BC10+BC11)/BC9*100</f>
        <v>#DIV/0!</v>
      </c>
    </row>
    <row r="23" spans="1:55" ht="12.75" customHeight="1">
      <c r="A23" s="1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>
        <f t="shared" si="0"/>
        <v>0</v>
      </c>
      <c r="AA23" s="10">
        <f t="shared" si="1"/>
        <v>0</v>
      </c>
      <c r="AB23" s="10">
        <f t="shared" si="2"/>
        <v>0</v>
      </c>
      <c r="AC23" s="10" t="e">
        <f t="shared" si="3"/>
        <v>#DIV/0!</v>
      </c>
      <c r="AD23" s="10">
        <f t="shared" si="4"/>
        <v>0</v>
      </c>
      <c r="AE23" s="10">
        <f t="shared" si="5"/>
        <v>1</v>
      </c>
      <c r="AF23" s="10" t="e">
        <f t="shared" si="6"/>
        <v>#DIV/0!</v>
      </c>
      <c r="AG23" s="10" t="e">
        <f t="shared" si="7"/>
        <v>#DIV/0!</v>
      </c>
      <c r="AH23" s="10" t="e">
        <f t="shared" si="8"/>
        <v>#DIV/0!</v>
      </c>
      <c r="AI23" s="10">
        <f t="shared" si="9"/>
        <v>0</v>
      </c>
      <c r="AJ23" s="10">
        <f t="shared" si="10"/>
        <v>0</v>
      </c>
      <c r="AK23" s="10"/>
      <c r="AL23" s="10">
        <f t="shared" si="11"/>
        <v>0</v>
      </c>
      <c r="AM23" s="20"/>
      <c r="AN23" s="20"/>
      <c r="AO23" s="20"/>
      <c r="AP23" s="20"/>
      <c r="AR23" s="20"/>
      <c r="AS23" s="3" t="str">
        <f>W38</f>
        <v>-</v>
      </c>
      <c r="AT23" s="3" t="str">
        <f>IF(W39&gt;0,W39,"-")</f>
        <v>-</v>
      </c>
      <c r="AU23" s="3" t="str">
        <f>IF(W40&gt;0,W40,"-")</f>
        <v>-</v>
      </c>
      <c r="AV23" s="3" t="str">
        <f>IF(W41&gt;0,W41,"-")</f>
        <v>-</v>
      </c>
      <c r="AW23" s="3" t="str">
        <f>IF(W42&gt;0,W42,"-")</f>
        <v>-</v>
      </c>
      <c r="AX23" s="15" t="str">
        <f>W49</f>
        <v>-</v>
      </c>
      <c r="AY23" s="15" t="str">
        <f>W50</f>
        <v>-</v>
      </c>
      <c r="AZ23" s="15" t="str">
        <f>W51</f>
        <v>-</v>
      </c>
      <c r="BB23" s="7" t="s">
        <v>36</v>
      </c>
      <c r="BC23" s="13" t="e">
        <f>(BC10*100+BC11*64+AH33*36+BC14*16)/BC9</f>
        <v>#DIV/0!</v>
      </c>
    </row>
    <row r="24" spans="1:56" ht="12.75" customHeight="1">
      <c r="A24" s="1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>
        <f t="shared" si="0"/>
        <v>0</v>
      </c>
      <c r="AA24" s="10">
        <f t="shared" si="1"/>
        <v>0</v>
      </c>
      <c r="AB24" s="10">
        <f t="shared" si="2"/>
        <v>0</v>
      </c>
      <c r="AC24" s="10" t="e">
        <f t="shared" si="3"/>
        <v>#DIV/0!</v>
      </c>
      <c r="AD24" s="10">
        <f t="shared" si="4"/>
        <v>0</v>
      </c>
      <c r="AE24" s="10">
        <f t="shared" si="5"/>
        <v>1</v>
      </c>
      <c r="AF24" s="10" t="e">
        <f t="shared" si="6"/>
        <v>#DIV/0!</v>
      </c>
      <c r="AG24" s="10" t="e">
        <f t="shared" si="7"/>
        <v>#DIV/0!</v>
      </c>
      <c r="AH24" s="10" t="e">
        <f t="shared" si="8"/>
        <v>#DIV/0!</v>
      </c>
      <c r="AI24" s="10">
        <f t="shared" si="9"/>
        <v>0</v>
      </c>
      <c r="AJ24" s="10">
        <f t="shared" si="10"/>
        <v>0</v>
      </c>
      <c r="AK24" s="10"/>
      <c r="AL24" s="10">
        <f t="shared" si="11"/>
        <v>0</v>
      </c>
      <c r="AM24" s="20"/>
      <c r="AN24" s="20"/>
      <c r="AO24" s="20"/>
      <c r="AP24" s="20"/>
      <c r="AR24" s="20"/>
      <c r="AS24" s="3" t="str">
        <f>X38</f>
        <v>-</v>
      </c>
      <c r="AT24" s="3" t="str">
        <f>IF(X39&gt;0,X39,"-")</f>
        <v>-</v>
      </c>
      <c r="AU24" s="3" t="str">
        <f>IF(X40&gt;0,X40,"-")</f>
        <v>-</v>
      </c>
      <c r="AV24" s="3" t="str">
        <f>IF(X41&gt;0,X41,"-")</f>
        <v>-</v>
      </c>
      <c r="AW24" s="3" t="str">
        <f>IF(X42&gt;0,X42,"-")</f>
        <v>-</v>
      </c>
      <c r="AX24" s="15" t="str">
        <f>X49</f>
        <v>-</v>
      </c>
      <c r="AY24" s="15" t="str">
        <f>X50</f>
        <v>-</v>
      </c>
      <c r="AZ24" s="15" t="str">
        <f>X51</f>
        <v>-</v>
      </c>
      <c r="BB24" s="25"/>
      <c r="BC24" s="26"/>
      <c r="BD24" s="8"/>
    </row>
    <row r="25" spans="1:52" ht="12.75" customHeight="1">
      <c r="A25" s="1"/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>
        <f t="shared" si="0"/>
        <v>0</v>
      </c>
      <c r="AA25" s="10">
        <f t="shared" si="1"/>
        <v>0</v>
      </c>
      <c r="AB25" s="10">
        <f t="shared" si="2"/>
        <v>0</v>
      </c>
      <c r="AC25" s="10" t="e">
        <f t="shared" si="3"/>
        <v>#DIV/0!</v>
      </c>
      <c r="AD25" s="10">
        <f t="shared" si="4"/>
        <v>0</v>
      </c>
      <c r="AE25" s="10">
        <f t="shared" si="5"/>
        <v>1</v>
      </c>
      <c r="AF25" s="10" t="e">
        <f t="shared" si="6"/>
        <v>#DIV/0!</v>
      </c>
      <c r="AG25" s="10" t="e">
        <f t="shared" si="7"/>
        <v>#DIV/0!</v>
      </c>
      <c r="AH25" s="10" t="e">
        <f t="shared" si="8"/>
        <v>#DIV/0!</v>
      </c>
      <c r="AI25" s="10">
        <f t="shared" si="9"/>
        <v>0</v>
      </c>
      <c r="AJ25" s="10">
        <f t="shared" si="10"/>
        <v>0</v>
      </c>
      <c r="AK25" s="10"/>
      <c r="AL25" s="10">
        <f t="shared" si="11"/>
        <v>0</v>
      </c>
      <c r="AM25" s="20"/>
      <c r="AN25" s="20"/>
      <c r="AO25" s="20"/>
      <c r="AP25" s="20"/>
      <c r="AR25" s="20"/>
      <c r="AS25" s="3" t="str">
        <f>Y38</f>
        <v>-</v>
      </c>
      <c r="AT25" s="3" t="str">
        <f>IF(Y39&gt;0,Y39,"-")</f>
        <v>-</v>
      </c>
      <c r="AU25" s="3" t="str">
        <f>IF(Y40&gt;0,Y40,"-")</f>
        <v>-</v>
      </c>
      <c r="AV25" s="3" t="str">
        <f>IF(Y41&gt;0,Y41,"-")</f>
        <v>-</v>
      </c>
      <c r="AW25" s="3" t="str">
        <f>IF(Y42&gt;0,Y42,"-")</f>
        <v>-</v>
      </c>
      <c r="AX25" s="15" t="str">
        <f>Y49</f>
        <v>-</v>
      </c>
      <c r="AY25" s="15" t="str">
        <f>Y50</f>
        <v>-</v>
      </c>
      <c r="AZ25" s="15" t="str">
        <f>Y51</f>
        <v>-</v>
      </c>
    </row>
    <row r="26" spans="1:42" ht="12.75" customHeight="1">
      <c r="A26" s="1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>
        <f t="shared" si="0"/>
        <v>0</v>
      </c>
      <c r="AA26" s="10">
        <f t="shared" si="1"/>
        <v>0</v>
      </c>
      <c r="AB26" s="10">
        <f t="shared" si="2"/>
        <v>0</v>
      </c>
      <c r="AC26" s="10" t="e">
        <f t="shared" si="3"/>
        <v>#DIV/0!</v>
      </c>
      <c r="AD26" s="10">
        <f t="shared" si="4"/>
        <v>0</v>
      </c>
      <c r="AE26" s="10">
        <f t="shared" si="5"/>
        <v>1</v>
      </c>
      <c r="AF26" s="10" t="e">
        <f t="shared" si="6"/>
        <v>#DIV/0!</v>
      </c>
      <c r="AG26" s="10" t="e">
        <f t="shared" si="7"/>
        <v>#DIV/0!</v>
      </c>
      <c r="AH26" s="10" t="e">
        <f t="shared" si="8"/>
        <v>#DIV/0!</v>
      </c>
      <c r="AI26" s="10">
        <f t="shared" si="9"/>
        <v>0</v>
      </c>
      <c r="AJ26" s="10">
        <f t="shared" si="10"/>
        <v>0</v>
      </c>
      <c r="AK26" s="10"/>
      <c r="AL26" s="10">
        <f t="shared" si="11"/>
        <v>0</v>
      </c>
      <c r="AM26" s="20"/>
      <c r="AN26" s="20"/>
      <c r="AO26" s="20"/>
      <c r="AP26" s="20"/>
    </row>
    <row r="27" spans="1:42" ht="12.75" customHeight="1">
      <c r="A27" s="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>
        <f t="shared" si="0"/>
        <v>0</v>
      </c>
      <c r="AA27" s="10">
        <f t="shared" si="1"/>
        <v>0</v>
      </c>
      <c r="AB27" s="10">
        <f t="shared" si="2"/>
        <v>0</v>
      </c>
      <c r="AC27" s="10" t="e">
        <f t="shared" si="3"/>
        <v>#DIV/0!</v>
      </c>
      <c r="AD27" s="10">
        <f t="shared" si="4"/>
        <v>0</v>
      </c>
      <c r="AE27" s="10">
        <f t="shared" si="5"/>
        <v>1</v>
      </c>
      <c r="AF27" s="10" t="e">
        <f t="shared" si="6"/>
        <v>#DIV/0!</v>
      </c>
      <c r="AG27" s="10" t="e">
        <f t="shared" si="7"/>
        <v>#DIV/0!</v>
      </c>
      <c r="AH27" s="10" t="e">
        <f t="shared" si="8"/>
        <v>#DIV/0!</v>
      </c>
      <c r="AI27" s="10">
        <f t="shared" si="9"/>
        <v>0</v>
      </c>
      <c r="AJ27" s="10">
        <f t="shared" si="10"/>
        <v>0</v>
      </c>
      <c r="AK27" s="10"/>
      <c r="AL27" s="10">
        <f t="shared" si="11"/>
        <v>0</v>
      </c>
      <c r="AM27" s="20"/>
      <c r="AN27" s="20"/>
      <c r="AO27" s="20"/>
      <c r="AP27" s="20"/>
    </row>
    <row r="28" spans="1:42" ht="12.75" customHeight="1">
      <c r="A28" s="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>
        <f t="shared" si="0"/>
        <v>0</v>
      </c>
      <c r="AA28" s="10">
        <f t="shared" si="1"/>
        <v>0</v>
      </c>
      <c r="AB28" s="10">
        <f t="shared" si="2"/>
        <v>0</v>
      </c>
      <c r="AC28" s="10" t="e">
        <f t="shared" si="3"/>
        <v>#DIV/0!</v>
      </c>
      <c r="AD28" s="10">
        <f t="shared" si="4"/>
        <v>0</v>
      </c>
      <c r="AE28" s="10">
        <f t="shared" si="5"/>
        <v>1</v>
      </c>
      <c r="AF28" s="10" t="e">
        <f t="shared" si="6"/>
        <v>#DIV/0!</v>
      </c>
      <c r="AG28" s="10" t="e">
        <f t="shared" si="7"/>
        <v>#DIV/0!</v>
      </c>
      <c r="AH28" s="10" t="e">
        <f t="shared" si="8"/>
        <v>#DIV/0!</v>
      </c>
      <c r="AI28" s="10">
        <f t="shared" si="9"/>
        <v>0</v>
      </c>
      <c r="AJ28" s="10">
        <f t="shared" si="10"/>
        <v>0</v>
      </c>
      <c r="AK28" s="10"/>
      <c r="AL28" s="10">
        <f t="shared" si="11"/>
        <v>0</v>
      </c>
      <c r="AM28" s="20"/>
      <c r="AN28" s="20"/>
      <c r="AO28" s="20"/>
      <c r="AP28" s="20"/>
    </row>
    <row r="29" spans="1:42" ht="12.75" customHeight="1">
      <c r="A29" s="1"/>
      <c r="B29" s="2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>
        <f t="shared" si="0"/>
        <v>0</v>
      </c>
      <c r="AA29" s="10">
        <f t="shared" si="1"/>
        <v>0</v>
      </c>
      <c r="AB29" s="10">
        <f t="shared" si="2"/>
        <v>0</v>
      </c>
      <c r="AC29" s="10" t="e">
        <f t="shared" si="3"/>
        <v>#DIV/0!</v>
      </c>
      <c r="AD29" s="10">
        <f t="shared" si="4"/>
        <v>0</v>
      </c>
      <c r="AE29" s="10">
        <f t="shared" si="5"/>
        <v>1</v>
      </c>
      <c r="AF29" s="10" t="e">
        <f t="shared" si="6"/>
        <v>#DIV/0!</v>
      </c>
      <c r="AG29" s="10" t="e">
        <f t="shared" si="7"/>
        <v>#DIV/0!</v>
      </c>
      <c r="AH29" s="10" t="e">
        <f t="shared" si="8"/>
        <v>#DIV/0!</v>
      </c>
      <c r="AI29" s="10">
        <f t="shared" si="9"/>
        <v>0</v>
      </c>
      <c r="AJ29" s="10">
        <f t="shared" si="10"/>
        <v>0</v>
      </c>
      <c r="AK29" s="10"/>
      <c r="AL29" s="10">
        <f t="shared" si="11"/>
        <v>0</v>
      </c>
      <c r="AM29" s="20"/>
      <c r="AN29" s="20"/>
      <c r="AO29" s="20"/>
      <c r="AP29" s="20"/>
    </row>
    <row r="30" spans="1:42" ht="12.75" customHeight="1">
      <c r="A30" s="1"/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>
        <f t="shared" si="0"/>
        <v>0</v>
      </c>
      <c r="AA30" s="10">
        <f t="shared" si="1"/>
        <v>0</v>
      </c>
      <c r="AB30" s="10">
        <f t="shared" si="2"/>
        <v>0</v>
      </c>
      <c r="AC30" s="10" t="e">
        <f t="shared" si="3"/>
        <v>#DIV/0!</v>
      </c>
      <c r="AD30" s="10">
        <f t="shared" si="4"/>
        <v>0</v>
      </c>
      <c r="AE30" s="10">
        <f t="shared" si="5"/>
        <v>1</v>
      </c>
      <c r="AF30" s="10" t="e">
        <f t="shared" si="6"/>
        <v>#DIV/0!</v>
      </c>
      <c r="AG30" s="10" t="e">
        <f t="shared" si="7"/>
        <v>#DIV/0!</v>
      </c>
      <c r="AH30" s="10" t="e">
        <f t="shared" si="8"/>
        <v>#DIV/0!</v>
      </c>
      <c r="AI30" s="10">
        <f t="shared" si="9"/>
        <v>0</v>
      </c>
      <c r="AJ30" s="10">
        <f t="shared" si="10"/>
        <v>0</v>
      </c>
      <c r="AK30" s="10"/>
      <c r="AL30" s="10">
        <f t="shared" si="11"/>
        <v>0</v>
      </c>
      <c r="AM30" s="20"/>
      <c r="AN30" s="20"/>
      <c r="AO30" s="20"/>
      <c r="AP30" s="20"/>
    </row>
    <row r="31" spans="1:42" ht="12.75" customHeight="1">
      <c r="A31" s="1"/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>
        <f t="shared" si="0"/>
        <v>0</v>
      </c>
      <c r="AA31" s="10">
        <f t="shared" si="1"/>
        <v>0</v>
      </c>
      <c r="AB31" s="10">
        <f t="shared" si="2"/>
        <v>0</v>
      </c>
      <c r="AC31" s="10" t="e">
        <f t="shared" si="3"/>
        <v>#DIV/0!</v>
      </c>
      <c r="AD31" s="10">
        <f t="shared" si="4"/>
        <v>0</v>
      </c>
      <c r="AE31" s="10">
        <f t="shared" si="5"/>
        <v>1</v>
      </c>
      <c r="AF31" s="10" t="e">
        <f t="shared" si="6"/>
        <v>#DIV/0!</v>
      </c>
      <c r="AG31" s="10" t="e">
        <f t="shared" si="7"/>
        <v>#DIV/0!</v>
      </c>
      <c r="AH31" s="10" t="e">
        <f t="shared" si="8"/>
        <v>#DIV/0!</v>
      </c>
      <c r="AI31" s="10">
        <f t="shared" si="9"/>
        <v>0</v>
      </c>
      <c r="AJ31" s="10">
        <f t="shared" si="10"/>
        <v>0</v>
      </c>
      <c r="AK31" s="10"/>
      <c r="AL31" s="10">
        <f t="shared" si="11"/>
        <v>0</v>
      </c>
      <c r="AM31" s="20"/>
      <c r="AN31" s="20"/>
      <c r="AO31" s="20"/>
      <c r="AP31" s="20"/>
    </row>
    <row r="32" spans="1:47" ht="12.75" customHeight="1">
      <c r="A32" s="1"/>
      <c r="B32" s="2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>
        <f t="shared" si="0"/>
        <v>0</v>
      </c>
      <c r="AA32" s="10">
        <f t="shared" si="1"/>
        <v>0</v>
      </c>
      <c r="AB32" s="10">
        <f t="shared" si="2"/>
        <v>0</v>
      </c>
      <c r="AC32" s="10" t="e">
        <f t="shared" si="3"/>
        <v>#DIV/0!</v>
      </c>
      <c r="AD32" s="10">
        <f t="shared" si="4"/>
        <v>0</v>
      </c>
      <c r="AE32" s="10">
        <f t="shared" si="5"/>
        <v>1</v>
      </c>
      <c r="AF32" s="10" t="e">
        <f t="shared" si="6"/>
        <v>#DIV/0!</v>
      </c>
      <c r="AG32" s="10" t="e">
        <f t="shared" si="7"/>
        <v>#DIV/0!</v>
      </c>
      <c r="AH32" s="10" t="e">
        <f t="shared" si="8"/>
        <v>#DIV/0!</v>
      </c>
      <c r="AI32" s="10">
        <f t="shared" si="9"/>
        <v>0</v>
      </c>
      <c r="AJ32" s="10">
        <f t="shared" si="10"/>
        <v>0</v>
      </c>
      <c r="AK32" s="10"/>
      <c r="AL32" s="10">
        <f t="shared" si="11"/>
        <v>0</v>
      </c>
      <c r="AM32" s="20"/>
      <c r="AN32" s="20"/>
      <c r="AO32" s="20"/>
      <c r="AP32" s="20"/>
      <c r="AR32" s="24"/>
      <c r="AS32" s="8"/>
      <c r="AT32" s="8"/>
      <c r="AU32" s="8"/>
    </row>
    <row r="33" spans="32:45" ht="12.75">
      <c r="AF33" s="10"/>
      <c r="AG33" s="10"/>
      <c r="AH33" s="10">
        <f>COUNTIF(AH3:AH32,1)</f>
        <v>0</v>
      </c>
      <c r="AI33" s="10"/>
      <c r="AJ33" s="10"/>
      <c r="AK33" s="10"/>
      <c r="AL33" s="11"/>
      <c r="AS33" s="8"/>
    </row>
    <row r="34" spans="1:46" ht="12.75">
      <c r="A34" s="10"/>
      <c r="B34" s="10"/>
      <c r="C34" s="10"/>
      <c r="D34" s="10"/>
      <c r="E34" s="10"/>
      <c r="U34" s="6" t="s">
        <v>16</v>
      </c>
      <c r="V34" s="6"/>
      <c r="W34" s="6"/>
      <c r="X34" s="6"/>
      <c r="Y34" s="6"/>
      <c r="AF34" s="12"/>
      <c r="AK34" s="12"/>
      <c r="AL34" s="11"/>
      <c r="AM34" s="1">
        <f>SUM(AM3:AM32)</f>
        <v>0</v>
      </c>
      <c r="AN34" s="1">
        <f>SUM(AN3:AN32)</f>
        <v>0</v>
      </c>
      <c r="AO34" s="1">
        <f>SUM(AO3:AO32)</f>
        <v>0</v>
      </c>
      <c r="AP34" s="1">
        <f>SUM(AP3:AP32)</f>
        <v>0</v>
      </c>
      <c r="AT34" s="6" t="s">
        <v>49</v>
      </c>
    </row>
    <row r="35" spans="1:54" ht="12.75">
      <c r="A35" s="10"/>
      <c r="B35" s="10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W35" s="18"/>
      <c r="AX35" s="19" t="s">
        <v>48</v>
      </c>
      <c r="AZ35" s="19"/>
      <c r="BA35" s="19"/>
      <c r="BB35" s="19" t="s">
        <v>47</v>
      </c>
    </row>
    <row r="36" spans="1:41" ht="12.75">
      <c r="A36" s="1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ht="12.75">
      <c r="A37" s="10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>
        <f aca="true" t="shared" si="12" ref="R37:Y37">COUNT(R3:R36)</f>
        <v>0</v>
      </c>
      <c r="S37" s="16">
        <f t="shared" si="12"/>
        <v>0</v>
      </c>
      <c r="T37" s="16">
        <f t="shared" si="12"/>
        <v>0</v>
      </c>
      <c r="U37" s="16">
        <f t="shared" si="12"/>
        <v>0</v>
      </c>
      <c r="V37" s="16">
        <f t="shared" si="12"/>
        <v>0</v>
      </c>
      <c r="W37" s="16">
        <f t="shared" si="12"/>
        <v>0</v>
      </c>
      <c r="X37" s="16">
        <f t="shared" si="12"/>
        <v>0</v>
      </c>
      <c r="Y37" s="16">
        <f t="shared" si="12"/>
        <v>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5" ht="12.75">
      <c r="A38" s="10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 t="str">
        <f aca="true" t="shared" si="13" ref="R38:Y38">IF(R37&gt;0,R37,"-")</f>
        <v>-</v>
      </c>
      <c r="S38" s="16" t="str">
        <f t="shared" si="13"/>
        <v>-</v>
      </c>
      <c r="T38" s="16" t="str">
        <f t="shared" si="13"/>
        <v>-</v>
      </c>
      <c r="U38" s="16" t="str">
        <f t="shared" si="13"/>
        <v>-</v>
      </c>
      <c r="V38" s="16" t="str">
        <f t="shared" si="13"/>
        <v>-</v>
      </c>
      <c r="W38" s="16" t="str">
        <f t="shared" si="13"/>
        <v>-</v>
      </c>
      <c r="X38" s="16" t="str">
        <f t="shared" si="13"/>
        <v>-</v>
      </c>
      <c r="Y38" s="16" t="str">
        <f t="shared" si="13"/>
        <v>-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S38" s="6"/>
    </row>
    <row r="39" spans="2:37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>
        <f aca="true" t="shared" si="14" ref="R39:Y39">COUNTIF(R3:R32,5)</f>
        <v>0</v>
      </c>
      <c r="S39" s="16">
        <f t="shared" si="14"/>
        <v>0</v>
      </c>
      <c r="T39" s="16">
        <f t="shared" si="14"/>
        <v>0</v>
      </c>
      <c r="U39" s="16">
        <f t="shared" si="14"/>
        <v>0</v>
      </c>
      <c r="V39" s="16">
        <f t="shared" si="14"/>
        <v>0</v>
      </c>
      <c r="W39" s="16">
        <f t="shared" si="14"/>
        <v>0</v>
      </c>
      <c r="X39" s="16">
        <f t="shared" si="14"/>
        <v>0</v>
      </c>
      <c r="Y39" s="16">
        <f t="shared" si="14"/>
        <v>0</v>
      </c>
      <c r="AK39" s="12"/>
    </row>
    <row r="40" spans="2:25" ht="12.7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>
        <f aca="true" t="shared" si="15" ref="R40:Y40">COUNTIF(R3:R32,4)</f>
        <v>0</v>
      </c>
      <c r="S40" s="16">
        <f t="shared" si="15"/>
        <v>0</v>
      </c>
      <c r="T40" s="16">
        <f t="shared" si="15"/>
        <v>0</v>
      </c>
      <c r="U40" s="16">
        <f t="shared" si="15"/>
        <v>0</v>
      </c>
      <c r="V40" s="16">
        <f t="shared" si="15"/>
        <v>0</v>
      </c>
      <c r="W40" s="16">
        <f t="shared" si="15"/>
        <v>0</v>
      </c>
      <c r="X40" s="16">
        <f t="shared" si="15"/>
        <v>0</v>
      </c>
      <c r="Y40" s="16">
        <f t="shared" si="15"/>
        <v>0</v>
      </c>
    </row>
    <row r="41" spans="2:25" ht="12.7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>
        <f aca="true" t="shared" si="16" ref="R41:Y41">COUNTIF(R3:R32,3)</f>
        <v>0</v>
      </c>
      <c r="S41" s="16">
        <f t="shared" si="16"/>
        <v>0</v>
      </c>
      <c r="T41" s="16">
        <f t="shared" si="16"/>
        <v>0</v>
      </c>
      <c r="U41" s="16">
        <f t="shared" si="16"/>
        <v>0</v>
      </c>
      <c r="V41" s="16">
        <f t="shared" si="16"/>
        <v>0</v>
      </c>
      <c r="W41" s="16">
        <f t="shared" si="16"/>
        <v>0</v>
      </c>
      <c r="X41" s="16">
        <f t="shared" si="16"/>
        <v>0</v>
      </c>
      <c r="Y41" s="16">
        <f t="shared" si="16"/>
        <v>0</v>
      </c>
    </row>
    <row r="42" spans="2:25" ht="12.7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>
        <f aca="true" t="shared" si="17" ref="R42:Y42">COUNTIF(R3:R32,2)</f>
        <v>0</v>
      </c>
      <c r="S42" s="16">
        <f t="shared" si="17"/>
        <v>0</v>
      </c>
      <c r="T42" s="16">
        <f t="shared" si="17"/>
        <v>0</v>
      </c>
      <c r="U42" s="16">
        <f t="shared" si="17"/>
        <v>0</v>
      </c>
      <c r="V42" s="16">
        <f t="shared" si="17"/>
        <v>0</v>
      </c>
      <c r="W42" s="16">
        <f t="shared" si="17"/>
        <v>0</v>
      </c>
      <c r="X42" s="16">
        <f t="shared" si="17"/>
        <v>0</v>
      </c>
      <c r="Y42" s="16">
        <f t="shared" si="17"/>
        <v>0</v>
      </c>
    </row>
    <row r="43" spans="2:25" ht="12.7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>
        <f>COUNTIF(R3:R32,2)</f>
        <v>0</v>
      </c>
      <c r="S43" s="16">
        <f>COUNTIF(S3:S32,2)</f>
        <v>0</v>
      </c>
      <c r="T43" s="16">
        <f>COUNTIF(T3:T32,2)</f>
        <v>0</v>
      </c>
      <c r="U43" s="16">
        <f>COUNTIF(U3:U32,2)</f>
        <v>0</v>
      </c>
      <c r="V43" s="16"/>
      <c r="W43" s="16"/>
      <c r="X43" s="16"/>
      <c r="Y43" s="16">
        <f>COUNTIF(Y3:Y32,2)</f>
        <v>0</v>
      </c>
    </row>
    <row r="44" spans="2:25" ht="12.7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 t="e">
        <f aca="true" t="shared" si="18" ref="R44:Y44">(R39+R40+R41)/R38*100</f>
        <v>#VALUE!</v>
      </c>
      <c r="S44" s="17" t="e">
        <f t="shared" si="18"/>
        <v>#VALUE!</v>
      </c>
      <c r="T44" s="17" t="e">
        <f t="shared" si="18"/>
        <v>#VALUE!</v>
      </c>
      <c r="U44" s="17" t="e">
        <f t="shared" si="18"/>
        <v>#VALUE!</v>
      </c>
      <c r="V44" s="17" t="e">
        <f t="shared" si="18"/>
        <v>#VALUE!</v>
      </c>
      <c r="W44" s="17" t="e">
        <f t="shared" si="18"/>
        <v>#VALUE!</v>
      </c>
      <c r="X44" s="17" t="e">
        <f t="shared" si="18"/>
        <v>#VALUE!</v>
      </c>
      <c r="Y44" s="17" t="e">
        <f t="shared" si="18"/>
        <v>#VALUE!</v>
      </c>
    </row>
    <row r="45" spans="2:25" ht="12.7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 t="e">
        <f aca="true" t="shared" si="19" ref="R45:Y45">(R39+R40)/R38*100</f>
        <v>#VALUE!</v>
      </c>
      <c r="S45" s="17" t="e">
        <f t="shared" si="19"/>
        <v>#VALUE!</v>
      </c>
      <c r="T45" s="17" t="e">
        <f t="shared" si="19"/>
        <v>#VALUE!</v>
      </c>
      <c r="U45" s="17" t="e">
        <f t="shared" si="19"/>
        <v>#VALUE!</v>
      </c>
      <c r="V45" s="17" t="e">
        <f t="shared" si="19"/>
        <v>#VALUE!</v>
      </c>
      <c r="W45" s="17" t="e">
        <f t="shared" si="19"/>
        <v>#VALUE!</v>
      </c>
      <c r="X45" s="17" t="e">
        <f t="shared" si="19"/>
        <v>#VALUE!</v>
      </c>
      <c r="Y45" s="17" t="e">
        <f t="shared" si="19"/>
        <v>#VALUE!</v>
      </c>
    </row>
    <row r="46" spans="2:25" ht="12.7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 t="e">
        <f aca="true" t="shared" si="20" ref="R46:Y46">(R39*100+R40*64+R41*36+R42*14)/R38</f>
        <v>#VALUE!</v>
      </c>
      <c r="S46" s="17" t="e">
        <f t="shared" si="20"/>
        <v>#VALUE!</v>
      </c>
      <c r="T46" s="17" t="e">
        <f t="shared" si="20"/>
        <v>#VALUE!</v>
      </c>
      <c r="U46" s="17" t="e">
        <f t="shared" si="20"/>
        <v>#VALUE!</v>
      </c>
      <c r="V46" s="17" t="e">
        <f t="shared" si="20"/>
        <v>#VALUE!</v>
      </c>
      <c r="W46" s="17" t="e">
        <f t="shared" si="20"/>
        <v>#VALUE!</v>
      </c>
      <c r="X46" s="17" t="e">
        <f t="shared" si="20"/>
        <v>#VALUE!</v>
      </c>
      <c r="Y46" s="17" t="e">
        <f t="shared" si="20"/>
        <v>#VALUE!</v>
      </c>
    </row>
    <row r="47" spans="2:25" ht="12.7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>
        <f aca="true" t="shared" si="21" ref="R47:Y47">SUM(R39:R42)</f>
        <v>0</v>
      </c>
      <c r="S47" s="16">
        <f t="shared" si="21"/>
        <v>0</v>
      </c>
      <c r="T47" s="16">
        <f t="shared" si="21"/>
        <v>0</v>
      </c>
      <c r="U47" s="16">
        <f t="shared" si="21"/>
        <v>0</v>
      </c>
      <c r="V47" s="16">
        <f t="shared" si="21"/>
        <v>0</v>
      </c>
      <c r="W47" s="16">
        <f t="shared" si="21"/>
        <v>0</v>
      </c>
      <c r="X47" s="16">
        <f t="shared" si="21"/>
        <v>0</v>
      </c>
      <c r="Y47" s="16">
        <f t="shared" si="21"/>
        <v>0</v>
      </c>
    </row>
    <row r="48" spans="2:25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2:25" ht="12.7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 t="str">
        <f aca="true" t="shared" si="22" ref="R49:Y49">IF(R47=0,"-",R44)</f>
        <v>-</v>
      </c>
      <c r="S49" s="16" t="str">
        <f t="shared" si="22"/>
        <v>-</v>
      </c>
      <c r="T49" s="16" t="str">
        <f t="shared" si="22"/>
        <v>-</v>
      </c>
      <c r="U49" s="16" t="str">
        <f t="shared" si="22"/>
        <v>-</v>
      </c>
      <c r="V49" s="16" t="str">
        <f t="shared" si="22"/>
        <v>-</v>
      </c>
      <c r="W49" s="16" t="str">
        <f t="shared" si="22"/>
        <v>-</v>
      </c>
      <c r="X49" s="16" t="str">
        <f t="shared" si="22"/>
        <v>-</v>
      </c>
      <c r="Y49" s="16" t="str">
        <f t="shared" si="22"/>
        <v>-</v>
      </c>
    </row>
    <row r="50" spans="2:25" ht="12.7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 t="str">
        <f aca="true" t="shared" si="23" ref="R50:Y50">IF(R47=0,"-",R45)</f>
        <v>-</v>
      </c>
      <c r="S50" s="16" t="str">
        <f t="shared" si="23"/>
        <v>-</v>
      </c>
      <c r="T50" s="16" t="str">
        <f t="shared" si="23"/>
        <v>-</v>
      </c>
      <c r="U50" s="16" t="str">
        <f t="shared" si="23"/>
        <v>-</v>
      </c>
      <c r="V50" s="16" t="str">
        <f t="shared" si="23"/>
        <v>-</v>
      </c>
      <c r="W50" s="16" t="str">
        <f t="shared" si="23"/>
        <v>-</v>
      </c>
      <c r="X50" s="16" t="str">
        <f t="shared" si="23"/>
        <v>-</v>
      </c>
      <c r="Y50" s="16" t="str">
        <f t="shared" si="23"/>
        <v>-</v>
      </c>
    </row>
    <row r="51" spans="2:25" ht="12.7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 t="str">
        <f aca="true" t="shared" si="24" ref="R51:Y51">IF(R47=0,"-",R46)</f>
        <v>-</v>
      </c>
      <c r="S51" s="16" t="str">
        <f t="shared" si="24"/>
        <v>-</v>
      </c>
      <c r="T51" s="16" t="str">
        <f t="shared" si="24"/>
        <v>-</v>
      </c>
      <c r="U51" s="16" t="str">
        <f t="shared" si="24"/>
        <v>-</v>
      </c>
      <c r="V51" s="16" t="str">
        <f t="shared" si="24"/>
        <v>-</v>
      </c>
      <c r="W51" s="16" t="str">
        <f t="shared" si="24"/>
        <v>-</v>
      </c>
      <c r="X51" s="16" t="str">
        <f t="shared" si="24"/>
        <v>-</v>
      </c>
      <c r="Y51" s="16" t="str">
        <f t="shared" si="24"/>
        <v>-</v>
      </c>
    </row>
    <row r="52" spans="2:25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ht="12.75">
      <c r="B53" s="6"/>
    </row>
    <row r="54" ht="12.75">
      <c r="B54" s="6"/>
    </row>
  </sheetData>
  <sheetProtection/>
  <printOptions/>
  <pageMargins left="0.75" right="0.75" top="1" bottom="1" header="0.5" footer="0.5"/>
  <pageSetup horizontalDpi="200" verticalDpi="200" orientation="landscape" paperSize="9" scale="86" r:id="rId1"/>
  <rowBreaks count="1" manualBreakCount="1">
    <brk id="35" max="55" man="1"/>
  </rowBreaks>
  <colBreaks count="1" manualBreakCount="1">
    <brk id="43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55"/>
  <sheetViews>
    <sheetView view="pageBreakPreview" zoomScaleNormal="75" zoomScaleSheetLayoutView="100" zoomScalePageLayoutView="0" workbookViewId="0" topLeftCell="A1">
      <selection activeCell="B3" sqref="B3:B12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5.140625" style="0" customWidth="1"/>
    <col min="4" max="4" width="4.57421875" style="0" customWidth="1"/>
    <col min="5" max="5" width="4.140625" style="0" customWidth="1"/>
    <col min="6" max="6" width="4.421875" style="0" customWidth="1"/>
    <col min="7" max="7" width="4.28125" style="0" customWidth="1"/>
    <col min="8" max="8" width="4.421875" style="0" customWidth="1"/>
    <col min="9" max="9" width="4.28125" style="0" customWidth="1"/>
    <col min="10" max="10" width="4.57421875" style="0" customWidth="1"/>
    <col min="11" max="11" width="4.7109375" style="0" customWidth="1"/>
    <col min="12" max="12" width="4.57421875" style="0" customWidth="1"/>
    <col min="13" max="23" width="3.28125" style="0" customWidth="1"/>
    <col min="24" max="24" width="3.421875" style="0" customWidth="1"/>
    <col min="25" max="25" width="3.28125" style="0" customWidth="1"/>
    <col min="26" max="26" width="0.5625" style="0" customWidth="1"/>
    <col min="27" max="27" width="0.13671875" style="0" customWidth="1"/>
    <col min="28" max="28" width="0.5625" style="0" customWidth="1"/>
    <col min="29" max="29" width="0.2890625" style="0" customWidth="1"/>
    <col min="30" max="30" width="0.5625" style="0" hidden="1" customWidth="1"/>
    <col min="31" max="31" width="0.2890625" style="0" hidden="1" customWidth="1"/>
    <col min="32" max="32" width="0.42578125" style="0" customWidth="1"/>
    <col min="33" max="33" width="9.140625" style="0" hidden="1" customWidth="1"/>
    <col min="34" max="34" width="0.2890625" style="0" customWidth="1"/>
    <col min="35" max="35" width="0.2890625" style="0" hidden="1" customWidth="1"/>
    <col min="36" max="36" width="9.140625" style="0" hidden="1" customWidth="1"/>
    <col min="37" max="37" width="0.42578125" style="0" customWidth="1"/>
    <col min="38" max="38" width="0.5625" style="0" customWidth="1"/>
    <col min="39" max="42" width="5.00390625" style="0" customWidth="1"/>
    <col min="43" max="43" width="5.140625" style="0" customWidth="1"/>
    <col min="44" max="44" width="16.421875" style="0" customWidth="1"/>
    <col min="45" max="45" width="7.28125" style="0" customWidth="1"/>
    <col min="46" max="49" width="6.28125" style="0" customWidth="1"/>
    <col min="50" max="50" width="8.00390625" style="0" customWidth="1"/>
    <col min="51" max="51" width="7.8515625" style="0" customWidth="1"/>
    <col min="52" max="52" width="8.00390625" style="0" customWidth="1"/>
    <col min="53" max="53" width="6.7109375" style="0" customWidth="1"/>
    <col min="54" max="54" width="18.140625" style="0" customWidth="1"/>
    <col min="55" max="55" width="7.421875" style="0" customWidth="1"/>
  </cols>
  <sheetData>
    <row r="1" ht="39" customHeight="1">
      <c r="B1" s="2" t="s">
        <v>60</v>
      </c>
    </row>
    <row r="2" spans="1:52" ht="73.5" customHeight="1">
      <c r="A2" s="3" t="s">
        <v>0</v>
      </c>
      <c r="B2" s="3" t="s">
        <v>1</v>
      </c>
      <c r="C2" s="4" t="str">
        <f>AR3</f>
        <v>Педиатрия</v>
      </c>
      <c r="D2" s="4" t="str">
        <f>AR4</f>
        <v>Педагогика</v>
      </c>
      <c r="E2" s="4" t="str">
        <f>AR5</f>
        <v>Медицина ЧС</v>
      </c>
      <c r="F2" s="4" t="str">
        <f>AR6</f>
        <v>ОЗиЗ</v>
      </c>
      <c r="G2" s="4" t="str">
        <f>AR7</f>
        <v>Патология</v>
      </c>
      <c r="H2" s="4" t="str">
        <f>AR8</f>
        <v>Порядки и стандарты оказания медицинской помощи детям</v>
      </c>
      <c r="I2" s="4" t="str">
        <f>AR9</f>
        <v>Редкие орфанные болезни</v>
      </c>
      <c r="J2" s="4" t="str">
        <f>AR11</f>
        <v>ОСК</v>
      </c>
      <c r="K2" s="4" t="str">
        <f>AR12</f>
        <v>Генетические аспекты развития заболеваний</v>
      </c>
      <c r="L2" s="4" t="str">
        <f>AR13</f>
        <v>Клиническая фармакология</v>
      </c>
      <c r="M2" s="4" t="str">
        <f>AR14</f>
        <v>Практика (вариативная часть)</v>
      </c>
      <c r="N2" s="4" t="str">
        <f>AR15</f>
        <v>Практика (базовая часть)</v>
      </c>
      <c r="O2" s="4">
        <f>AR16</f>
        <v>0</v>
      </c>
      <c r="P2" s="4">
        <f>AR17</f>
        <v>0</v>
      </c>
      <c r="Q2" s="4">
        <f>AR18</f>
        <v>0</v>
      </c>
      <c r="R2" s="4">
        <f>AR19</f>
        <v>0</v>
      </c>
      <c r="S2" s="4">
        <f>AR20</f>
        <v>0</v>
      </c>
      <c r="T2" s="4">
        <f>AR21</f>
        <v>0</v>
      </c>
      <c r="U2" s="4">
        <f>AR22</f>
        <v>0</v>
      </c>
      <c r="V2" s="4">
        <f>AR23</f>
        <v>0</v>
      </c>
      <c r="W2" s="4">
        <f>AR24</f>
        <v>0</v>
      </c>
      <c r="X2" s="4">
        <f>AR25</f>
        <v>0</v>
      </c>
      <c r="Y2" s="4">
        <f>AR26</f>
        <v>0</v>
      </c>
      <c r="Z2" t="s">
        <v>2</v>
      </c>
      <c r="AA2" s="10" t="s">
        <v>3</v>
      </c>
      <c r="AB2" s="10" t="s">
        <v>4</v>
      </c>
      <c r="AC2" s="10" t="s">
        <v>5</v>
      </c>
      <c r="AD2" s="10" t="s">
        <v>6</v>
      </c>
      <c r="AE2" s="10" t="s">
        <v>11</v>
      </c>
      <c r="AF2" s="10" t="s">
        <v>7</v>
      </c>
      <c r="AG2" s="10"/>
      <c r="AH2" s="10" t="s">
        <v>12</v>
      </c>
      <c r="AI2" s="10" t="s">
        <v>10</v>
      </c>
      <c r="AJ2" s="10" t="s">
        <v>8</v>
      </c>
      <c r="AK2" s="10"/>
      <c r="AL2" s="10" t="s">
        <v>9</v>
      </c>
      <c r="AM2" s="5" t="s">
        <v>13</v>
      </c>
      <c r="AN2" s="5" t="s">
        <v>14</v>
      </c>
      <c r="AO2" s="5" t="s">
        <v>15</v>
      </c>
      <c r="AP2" s="5" t="s">
        <v>14</v>
      </c>
      <c r="AR2" s="14" t="s">
        <v>21</v>
      </c>
      <c r="AS2" s="9" t="s">
        <v>17</v>
      </c>
      <c r="AT2" s="9">
        <v>5</v>
      </c>
      <c r="AU2" s="9">
        <v>4</v>
      </c>
      <c r="AV2" s="9">
        <v>3</v>
      </c>
      <c r="AW2" s="9">
        <v>2</v>
      </c>
      <c r="AX2" s="9" t="s">
        <v>18</v>
      </c>
      <c r="AY2" s="9" t="s">
        <v>19</v>
      </c>
      <c r="AZ2" s="9" t="s">
        <v>20</v>
      </c>
    </row>
    <row r="3" spans="1:55" ht="12.75" customHeight="1">
      <c r="A3" s="1"/>
      <c r="B3" s="27" t="s">
        <v>62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>
        <f aca="true" t="shared" si="0" ref="Z3:Z33">COUNT(C3:Y3)</f>
        <v>0</v>
      </c>
      <c r="AA3" s="10">
        <f aca="true" t="shared" si="1" ref="AA3:AA33">SUM(C3:Y3)</f>
        <v>0</v>
      </c>
      <c r="AB3" s="10">
        <f aca="true" t="shared" si="2" ref="AB3:AB33">SUMIF(C3:Y3,5)</f>
        <v>0</v>
      </c>
      <c r="AC3" s="10" t="e">
        <f aca="true" t="shared" si="3" ref="AC3:AC33">IF(AB3/Z3=5,1,0)</f>
        <v>#DIV/0!</v>
      </c>
      <c r="AD3" s="10">
        <f aca="true" t="shared" si="4" ref="AD3:AD33">COUNTIF(C3:Y3,4)</f>
        <v>0</v>
      </c>
      <c r="AE3" s="10">
        <f aca="true" t="shared" si="5" ref="AE3:AE33">IF(AI3=Z3,1,0)</f>
        <v>1</v>
      </c>
      <c r="AF3" s="10" t="e">
        <f aca="true" t="shared" si="6" ref="AF3:AF33">AE3-AC3</f>
        <v>#DIV/0!</v>
      </c>
      <c r="AG3" s="10" t="e">
        <f aca="true" t="shared" si="7" ref="AG3:AG33">AC3+AF3+AL3</f>
        <v>#DIV/0!</v>
      </c>
      <c r="AH3" s="10" t="e">
        <f aca="true" t="shared" si="8" ref="AH3:AH33">IF(AG3=0,1,0)</f>
        <v>#DIV/0!</v>
      </c>
      <c r="AI3" s="10">
        <f aca="true" t="shared" si="9" ref="AI3:AI33">Z3-AJ3-AL3</f>
        <v>0</v>
      </c>
      <c r="AJ3" s="10">
        <f aca="true" t="shared" si="10" ref="AJ3:AJ33">COUNTIF(C3:Y3,3)</f>
        <v>0</v>
      </c>
      <c r="AK3" s="10"/>
      <c r="AL3" s="10">
        <f>COUNTIF(C3:Y3,2)</f>
        <v>0</v>
      </c>
      <c r="AM3" s="20"/>
      <c r="AN3" s="20"/>
      <c r="AO3" s="20"/>
      <c r="AP3" s="20"/>
      <c r="AR3" s="20" t="s">
        <v>72</v>
      </c>
      <c r="AS3" s="3">
        <f>C39</f>
        <v>0</v>
      </c>
      <c r="AT3" s="3" t="str">
        <f>IF(C40&gt;0,C40,"-")</f>
        <v>-</v>
      </c>
      <c r="AU3" s="3" t="str">
        <f>IF(C41&gt;0,C41,"-")</f>
        <v>-</v>
      </c>
      <c r="AV3" s="3" t="str">
        <f>IF(C42&gt;0,C42,"-")</f>
        <v>-</v>
      </c>
      <c r="AW3" s="3" t="str">
        <f>IF(C43&gt;0,C43,"-")</f>
        <v>-</v>
      </c>
      <c r="AX3" s="15">
        <f>C50</f>
        <v>0</v>
      </c>
      <c r="AY3" s="15">
        <f>C51</f>
        <v>0</v>
      </c>
      <c r="AZ3" s="15">
        <f>C52</f>
        <v>0</v>
      </c>
      <c r="BB3" s="7" t="s">
        <v>37</v>
      </c>
      <c r="BC3" s="20">
        <v>28</v>
      </c>
    </row>
    <row r="4" spans="1:55" ht="12.75" customHeight="1">
      <c r="A4" s="1"/>
      <c r="B4" s="27" t="s">
        <v>63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>
        <f t="shared" si="0"/>
        <v>0</v>
      </c>
      <c r="AA4" s="10">
        <f t="shared" si="1"/>
        <v>0</v>
      </c>
      <c r="AB4" s="10">
        <f t="shared" si="2"/>
        <v>0</v>
      </c>
      <c r="AC4" s="10" t="e">
        <f t="shared" si="3"/>
        <v>#DIV/0!</v>
      </c>
      <c r="AD4" s="10">
        <f t="shared" si="4"/>
        <v>0</v>
      </c>
      <c r="AE4" s="10">
        <f t="shared" si="5"/>
        <v>1</v>
      </c>
      <c r="AF4" s="10" t="e">
        <f t="shared" si="6"/>
        <v>#DIV/0!</v>
      </c>
      <c r="AG4" s="10" t="e">
        <f t="shared" si="7"/>
        <v>#DIV/0!</v>
      </c>
      <c r="AH4" s="10" t="e">
        <f t="shared" si="8"/>
        <v>#DIV/0!</v>
      </c>
      <c r="AI4" s="10">
        <f t="shared" si="9"/>
        <v>0</v>
      </c>
      <c r="AJ4" s="10">
        <f t="shared" si="10"/>
        <v>0</v>
      </c>
      <c r="AK4" s="10"/>
      <c r="AL4" s="10">
        <f aca="true" t="shared" si="11" ref="AL4:AL33">COUNTIF(C4:Y4,2)</f>
        <v>0</v>
      </c>
      <c r="AM4" s="20"/>
      <c r="AN4" s="20"/>
      <c r="AO4" s="20"/>
      <c r="AP4" s="20"/>
      <c r="AR4" s="20" t="s">
        <v>50</v>
      </c>
      <c r="AS4" s="3">
        <f>D39</f>
        <v>0</v>
      </c>
      <c r="AT4" s="3" t="str">
        <f>IF(D40&gt;0,D40,"-")</f>
        <v>-</v>
      </c>
      <c r="AU4" s="3" t="str">
        <f>IF(D41&gt;0,D41,"-")</f>
        <v>-</v>
      </c>
      <c r="AV4" s="3" t="str">
        <f>IF(D42&gt;0,D42,"-")</f>
        <v>-</v>
      </c>
      <c r="AW4" s="3" t="str">
        <f>IF(D43&gt;0,D43,"-")</f>
        <v>-</v>
      </c>
      <c r="AX4" s="15">
        <f>D50</f>
        <v>0</v>
      </c>
      <c r="AY4" s="15">
        <f>D51</f>
        <v>0</v>
      </c>
      <c r="AZ4" s="15">
        <f>D52</f>
        <v>0</v>
      </c>
      <c r="BB4" s="7" t="s">
        <v>22</v>
      </c>
      <c r="BC4" s="20">
        <v>4</v>
      </c>
    </row>
    <row r="5" spans="1:55" ht="12.75" customHeight="1">
      <c r="A5" s="1"/>
      <c r="B5" s="27" t="s">
        <v>64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>
        <f t="shared" si="0"/>
        <v>0</v>
      </c>
      <c r="AA5" s="10">
        <f t="shared" si="1"/>
        <v>0</v>
      </c>
      <c r="AB5" s="10">
        <f t="shared" si="2"/>
        <v>0</v>
      </c>
      <c r="AC5" s="10" t="e">
        <f t="shared" si="3"/>
        <v>#DIV/0!</v>
      </c>
      <c r="AD5" s="10">
        <f t="shared" si="4"/>
        <v>0</v>
      </c>
      <c r="AE5" s="10">
        <f t="shared" si="5"/>
        <v>1</v>
      </c>
      <c r="AF5" s="10" t="e">
        <f t="shared" si="6"/>
        <v>#DIV/0!</v>
      </c>
      <c r="AG5" s="10" t="e">
        <f t="shared" si="7"/>
        <v>#DIV/0!</v>
      </c>
      <c r="AH5" s="10" t="e">
        <f t="shared" si="8"/>
        <v>#DIV/0!</v>
      </c>
      <c r="AI5" s="10">
        <f t="shared" si="9"/>
        <v>0</v>
      </c>
      <c r="AJ5" s="10">
        <f t="shared" si="10"/>
        <v>0</v>
      </c>
      <c r="AK5" s="10"/>
      <c r="AL5" s="10">
        <f t="shared" si="11"/>
        <v>0</v>
      </c>
      <c r="AM5" s="20"/>
      <c r="AN5" s="20"/>
      <c r="AO5" s="20"/>
      <c r="AP5" s="20"/>
      <c r="AR5" s="20" t="s">
        <v>51</v>
      </c>
      <c r="AS5" s="3">
        <f>E39</f>
        <v>0</v>
      </c>
      <c r="AT5" s="3" t="str">
        <f>IF(E40&gt;0,E40,"-")</f>
        <v>-</v>
      </c>
      <c r="AU5" s="3" t="str">
        <f>IF(E41&gt;0,E41,"-")</f>
        <v>-</v>
      </c>
      <c r="AV5" s="3" t="str">
        <f>IF(E42&gt;0,E42,"-")</f>
        <v>-</v>
      </c>
      <c r="AW5" s="3" t="str">
        <f>IF(E43&gt;0,E43,"-")</f>
        <v>-</v>
      </c>
      <c r="AX5" s="15">
        <f>E50</f>
        <v>0</v>
      </c>
      <c r="AY5" s="15">
        <f>E51</f>
        <v>0</v>
      </c>
      <c r="AZ5" s="15">
        <f>E52</f>
        <v>0</v>
      </c>
      <c r="BB5" s="7" t="s">
        <v>23</v>
      </c>
      <c r="BC5" s="20">
        <v>1</v>
      </c>
    </row>
    <row r="6" spans="1:55" ht="12.75" customHeight="1">
      <c r="A6" s="1"/>
      <c r="B6" s="27" t="s">
        <v>65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>
        <f t="shared" si="0"/>
        <v>0</v>
      </c>
      <c r="AA6" s="10">
        <f t="shared" si="1"/>
        <v>0</v>
      </c>
      <c r="AB6" s="10">
        <f t="shared" si="2"/>
        <v>0</v>
      </c>
      <c r="AC6" s="10" t="e">
        <f t="shared" si="3"/>
        <v>#DIV/0!</v>
      </c>
      <c r="AD6" s="10">
        <f t="shared" si="4"/>
        <v>0</v>
      </c>
      <c r="AE6" s="10">
        <f t="shared" si="5"/>
        <v>1</v>
      </c>
      <c r="AF6" s="10" t="e">
        <f t="shared" si="6"/>
        <v>#DIV/0!</v>
      </c>
      <c r="AG6" s="10" t="e">
        <f t="shared" si="7"/>
        <v>#DIV/0!</v>
      </c>
      <c r="AH6" s="10" t="e">
        <f t="shared" si="8"/>
        <v>#DIV/0!</v>
      </c>
      <c r="AI6" s="10">
        <f t="shared" si="9"/>
        <v>0</v>
      </c>
      <c r="AJ6" s="10">
        <f t="shared" si="10"/>
        <v>0</v>
      </c>
      <c r="AK6" s="10"/>
      <c r="AL6" s="10">
        <f t="shared" si="11"/>
        <v>0</v>
      </c>
      <c r="AM6" s="20"/>
      <c r="AN6" s="20"/>
      <c r="AO6" s="20"/>
      <c r="AP6" s="20"/>
      <c r="AR6" s="20" t="s">
        <v>52</v>
      </c>
      <c r="AS6" s="3">
        <f>F39</f>
        <v>0</v>
      </c>
      <c r="AT6" s="3" t="str">
        <f>IF(F40&gt;0,F40,"-")</f>
        <v>-</v>
      </c>
      <c r="AU6" s="3" t="str">
        <f>IF(F41&gt;0,F41,"-")</f>
        <v>-</v>
      </c>
      <c r="AV6" s="3" t="str">
        <f>IF(F42&gt;0,F42,"-")</f>
        <v>-</v>
      </c>
      <c r="AW6" s="3" t="str">
        <f>IF(F43&gt;0,F43,"-")</f>
        <v>-</v>
      </c>
      <c r="AX6" s="15">
        <f>F50</f>
        <v>0</v>
      </c>
      <c r="AY6" s="15">
        <f>F51</f>
        <v>0</v>
      </c>
      <c r="AZ6" s="15">
        <f>F52</f>
        <v>0</v>
      </c>
      <c r="BB6" s="7" t="s">
        <v>24</v>
      </c>
      <c r="BC6" s="1" t="str">
        <f>IF(BC3-BC4+BC5=B36,B36,"-")</f>
        <v>-</v>
      </c>
    </row>
    <row r="7" spans="1:52" ht="12.75" customHeight="1">
      <c r="A7" s="1"/>
      <c r="B7" s="27" t="s">
        <v>66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>
        <f t="shared" si="0"/>
        <v>0</v>
      </c>
      <c r="AA7" s="10">
        <f t="shared" si="1"/>
        <v>0</v>
      </c>
      <c r="AB7" s="10">
        <f t="shared" si="2"/>
        <v>0</v>
      </c>
      <c r="AC7" s="10" t="e">
        <f t="shared" si="3"/>
        <v>#DIV/0!</v>
      </c>
      <c r="AD7" s="10">
        <f t="shared" si="4"/>
        <v>0</v>
      </c>
      <c r="AE7" s="10">
        <f t="shared" si="5"/>
        <v>1</v>
      </c>
      <c r="AF7" s="10" t="e">
        <f t="shared" si="6"/>
        <v>#DIV/0!</v>
      </c>
      <c r="AG7" s="10" t="e">
        <f t="shared" si="7"/>
        <v>#DIV/0!</v>
      </c>
      <c r="AH7" s="10" t="e">
        <f t="shared" si="8"/>
        <v>#DIV/0!</v>
      </c>
      <c r="AI7" s="10">
        <f t="shared" si="9"/>
        <v>0</v>
      </c>
      <c r="AJ7" s="10">
        <f t="shared" si="10"/>
        <v>0</v>
      </c>
      <c r="AK7" s="10"/>
      <c r="AL7" s="10">
        <f t="shared" si="11"/>
        <v>0</v>
      </c>
      <c r="AM7" s="20"/>
      <c r="AN7" s="20"/>
      <c r="AO7" s="20"/>
      <c r="AP7" s="20"/>
      <c r="AR7" s="20" t="s">
        <v>53</v>
      </c>
      <c r="AS7" s="3">
        <f>G39</f>
        <v>0</v>
      </c>
      <c r="AT7" s="3" t="str">
        <f>IF(G40&gt;0,G40,"-")</f>
        <v>-</v>
      </c>
      <c r="AU7" s="3" t="str">
        <f>IF(G41&gt;0,G41,"-")</f>
        <v>-</v>
      </c>
      <c r="AV7" s="3" t="str">
        <f>IF(G42&gt;0,G42,"-")</f>
        <v>-</v>
      </c>
      <c r="AW7" s="3" t="str">
        <f>IF(G43&gt;0,G43,"-")</f>
        <v>-</v>
      </c>
      <c r="AX7" s="15">
        <f>G50</f>
        <v>0</v>
      </c>
      <c r="AY7" s="15">
        <f>G51</f>
        <v>0</v>
      </c>
      <c r="AZ7" s="15">
        <f>G52</f>
        <v>0</v>
      </c>
    </row>
    <row r="8" spans="1:54" ht="12.75" customHeight="1">
      <c r="A8" s="1"/>
      <c r="B8" s="27" t="s">
        <v>67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>
        <f t="shared" si="0"/>
        <v>0</v>
      </c>
      <c r="AA8" s="10">
        <f t="shared" si="1"/>
        <v>0</v>
      </c>
      <c r="AB8" s="10">
        <f t="shared" si="2"/>
        <v>0</v>
      </c>
      <c r="AC8" s="10" t="e">
        <f t="shared" si="3"/>
        <v>#DIV/0!</v>
      </c>
      <c r="AD8" s="10">
        <f t="shared" si="4"/>
        <v>0</v>
      </c>
      <c r="AE8" s="10">
        <f t="shared" si="5"/>
        <v>1</v>
      </c>
      <c r="AF8" s="10" t="e">
        <f t="shared" si="6"/>
        <v>#DIV/0!</v>
      </c>
      <c r="AG8" s="10" t="e">
        <f t="shared" si="7"/>
        <v>#DIV/0!</v>
      </c>
      <c r="AH8" s="10" t="e">
        <f t="shared" si="8"/>
        <v>#DIV/0!</v>
      </c>
      <c r="AI8" s="10">
        <f t="shared" si="9"/>
        <v>0</v>
      </c>
      <c r="AJ8" s="10">
        <f t="shared" si="10"/>
        <v>0</v>
      </c>
      <c r="AK8" s="10"/>
      <c r="AL8" s="10">
        <f t="shared" si="11"/>
        <v>0</v>
      </c>
      <c r="AM8" s="20"/>
      <c r="AN8" s="20"/>
      <c r="AO8" s="20"/>
      <c r="AP8" s="20"/>
      <c r="AR8" s="20" t="s">
        <v>73</v>
      </c>
      <c r="AS8" s="3">
        <f>H39</f>
        <v>0</v>
      </c>
      <c r="AT8" s="3" t="str">
        <f>IF(H40&gt;0,H40,"-")</f>
        <v>-</v>
      </c>
      <c r="AU8" s="3" t="str">
        <f>IF(H41&gt;0,H41,"-")</f>
        <v>-</v>
      </c>
      <c r="AV8" s="3" t="str">
        <f>IF(H42&gt;0,H42,"-")</f>
        <v>-</v>
      </c>
      <c r="AW8" s="3" t="str">
        <f>IF(H43&gt;0,H43,"-")</f>
        <v>-</v>
      </c>
      <c r="AX8" s="15">
        <f>H50</f>
        <v>0</v>
      </c>
      <c r="AY8" s="15">
        <f>H51</f>
        <v>0</v>
      </c>
      <c r="AZ8" s="15">
        <f>H52</f>
        <v>0</v>
      </c>
      <c r="BB8" s="6" t="s">
        <v>25</v>
      </c>
    </row>
    <row r="9" spans="1:55" ht="12.75" customHeight="1">
      <c r="A9" s="1"/>
      <c r="B9" s="27" t="s">
        <v>68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>
        <f t="shared" si="0"/>
        <v>0</v>
      </c>
      <c r="AA9" s="10">
        <f t="shared" si="1"/>
        <v>0</v>
      </c>
      <c r="AB9" s="10">
        <f t="shared" si="2"/>
        <v>0</v>
      </c>
      <c r="AC9" s="10" t="e">
        <f t="shared" si="3"/>
        <v>#DIV/0!</v>
      </c>
      <c r="AD9" s="10">
        <f t="shared" si="4"/>
        <v>0</v>
      </c>
      <c r="AE9" s="10">
        <f t="shared" si="5"/>
        <v>1</v>
      </c>
      <c r="AF9" s="10" t="e">
        <f t="shared" si="6"/>
        <v>#DIV/0!</v>
      </c>
      <c r="AG9" s="10" t="e">
        <f t="shared" si="7"/>
        <v>#DIV/0!</v>
      </c>
      <c r="AH9" s="10" t="e">
        <f t="shared" si="8"/>
        <v>#DIV/0!</v>
      </c>
      <c r="AI9" s="10">
        <f t="shared" si="9"/>
        <v>0</v>
      </c>
      <c r="AJ9" s="10">
        <f t="shared" si="10"/>
        <v>0</v>
      </c>
      <c r="AK9" s="10"/>
      <c r="AL9" s="10">
        <f t="shared" si="11"/>
        <v>0</v>
      </c>
      <c r="AM9" s="20"/>
      <c r="AN9" s="20"/>
      <c r="AO9" s="20"/>
      <c r="AP9" s="20"/>
      <c r="AR9" s="20" t="s">
        <v>74</v>
      </c>
      <c r="AS9" s="3">
        <f>I39</f>
        <v>0</v>
      </c>
      <c r="AT9" s="3" t="str">
        <f>IF(I40&gt;0,I40,"-")</f>
        <v>-</v>
      </c>
      <c r="AU9" s="3" t="str">
        <f>IF(I41&gt;0,I41,"-")</f>
        <v>-</v>
      </c>
      <c r="AV9" s="3" t="str">
        <f>IF(I42&gt;0,I42,"-")</f>
        <v>-</v>
      </c>
      <c r="AW9" s="3" t="str">
        <f>IF(I43&gt;0,I43,"-")</f>
        <v>-</v>
      </c>
      <c r="AX9" s="15">
        <f>I50</f>
        <v>0</v>
      </c>
      <c r="AY9" s="15">
        <f>I51</f>
        <v>0</v>
      </c>
      <c r="AZ9" s="15">
        <f>I52</f>
        <v>0</v>
      </c>
      <c r="BB9" s="7" t="s">
        <v>26</v>
      </c>
      <c r="BC9" s="1">
        <f>C38</f>
        <v>0</v>
      </c>
    </row>
    <row r="10" spans="1:55" ht="12.75" customHeight="1">
      <c r="A10" s="1"/>
      <c r="B10" s="27" t="s">
        <v>69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20"/>
      <c r="AN10" s="20"/>
      <c r="AO10" s="20"/>
      <c r="AP10" s="20"/>
      <c r="AR10" s="20" t="s">
        <v>75</v>
      </c>
      <c r="AS10" s="3"/>
      <c r="AT10" s="3"/>
      <c r="AU10" s="3"/>
      <c r="AV10" s="3"/>
      <c r="AW10" s="3"/>
      <c r="AX10" s="15"/>
      <c r="AY10" s="15"/>
      <c r="AZ10" s="15"/>
      <c r="BB10" s="7"/>
      <c r="BC10" s="1"/>
    </row>
    <row r="11" spans="1:55" ht="12.75" customHeight="1">
      <c r="A11" s="1"/>
      <c r="B11" s="27" t="s">
        <v>70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>
        <f t="shared" si="0"/>
        <v>0</v>
      </c>
      <c r="AA11" s="10">
        <f t="shared" si="1"/>
        <v>0</v>
      </c>
      <c r="AB11" s="10">
        <f t="shared" si="2"/>
        <v>0</v>
      </c>
      <c r="AC11" s="10" t="e">
        <f t="shared" si="3"/>
        <v>#DIV/0!</v>
      </c>
      <c r="AD11" s="10">
        <f t="shared" si="4"/>
        <v>0</v>
      </c>
      <c r="AE11" s="10">
        <f t="shared" si="5"/>
        <v>1</v>
      </c>
      <c r="AF11" s="10" t="e">
        <f t="shared" si="6"/>
        <v>#DIV/0!</v>
      </c>
      <c r="AG11" s="10" t="e">
        <f t="shared" si="7"/>
        <v>#DIV/0!</v>
      </c>
      <c r="AH11" s="10" t="e">
        <f t="shared" si="8"/>
        <v>#DIV/0!</v>
      </c>
      <c r="AI11" s="10">
        <f t="shared" si="9"/>
        <v>0</v>
      </c>
      <c r="AJ11" s="10">
        <f t="shared" si="10"/>
        <v>0</v>
      </c>
      <c r="AK11" s="10"/>
      <c r="AL11" s="10">
        <f t="shared" si="11"/>
        <v>0</v>
      </c>
      <c r="AM11" s="20"/>
      <c r="AN11" s="20"/>
      <c r="AO11" s="20"/>
      <c r="AP11" s="20"/>
      <c r="AR11" s="20" t="s">
        <v>54</v>
      </c>
      <c r="AS11" s="3">
        <f>J39</f>
        <v>0</v>
      </c>
      <c r="AT11" s="3" t="str">
        <f>IF(J40&gt;0,J40,"-")</f>
        <v>-</v>
      </c>
      <c r="AU11" s="3" t="str">
        <f>IF(J41&gt;0,J41,"-")</f>
        <v>-</v>
      </c>
      <c r="AV11" s="3" t="str">
        <f>IF(J42&gt;0,J42,"-")</f>
        <v>-</v>
      </c>
      <c r="AW11" s="3" t="str">
        <f>IF(J43&gt;0,J43,"-")</f>
        <v>-</v>
      </c>
      <c r="AX11" s="15">
        <f>J50</f>
        <v>0</v>
      </c>
      <c r="AY11" s="15">
        <f>J51</f>
        <v>0</v>
      </c>
      <c r="AZ11" s="15">
        <f>J52</f>
        <v>0</v>
      </c>
      <c r="BB11" s="7" t="s">
        <v>27</v>
      </c>
      <c r="BC11" s="1">
        <f>COUNTIF(AC3:AC33,1)</f>
        <v>0</v>
      </c>
    </row>
    <row r="12" spans="1:55" ht="12.75" customHeight="1">
      <c r="A12" s="1"/>
      <c r="B12" s="27" t="s">
        <v>71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>
        <f t="shared" si="0"/>
        <v>0</v>
      </c>
      <c r="AA12" s="10">
        <f t="shared" si="1"/>
        <v>0</v>
      </c>
      <c r="AB12" s="10">
        <f t="shared" si="2"/>
        <v>0</v>
      </c>
      <c r="AC12" s="10" t="e">
        <f t="shared" si="3"/>
        <v>#DIV/0!</v>
      </c>
      <c r="AD12" s="10">
        <f t="shared" si="4"/>
        <v>0</v>
      </c>
      <c r="AE12" s="10">
        <f t="shared" si="5"/>
        <v>1</v>
      </c>
      <c r="AF12" s="10" t="e">
        <f t="shared" si="6"/>
        <v>#DIV/0!</v>
      </c>
      <c r="AG12" s="10" t="e">
        <f t="shared" si="7"/>
        <v>#DIV/0!</v>
      </c>
      <c r="AH12" s="10" t="e">
        <f t="shared" si="8"/>
        <v>#DIV/0!</v>
      </c>
      <c r="AI12" s="10">
        <f t="shared" si="9"/>
        <v>0</v>
      </c>
      <c r="AJ12" s="10">
        <f t="shared" si="10"/>
        <v>0</v>
      </c>
      <c r="AK12" s="10"/>
      <c r="AL12" s="10">
        <f t="shared" si="11"/>
        <v>0</v>
      </c>
      <c r="AM12" s="20"/>
      <c r="AN12" s="20"/>
      <c r="AO12" s="20"/>
      <c r="AP12" s="20"/>
      <c r="AR12" s="20" t="s">
        <v>55</v>
      </c>
      <c r="AS12" s="3" t="str">
        <f>K39</f>
        <v>-</v>
      </c>
      <c r="AT12" s="3" t="str">
        <f>IF(K40&gt;0,K40,"-")</f>
        <v>-</v>
      </c>
      <c r="AU12" s="3" t="str">
        <f>IF(K41&gt;0,K41,"-")</f>
        <v>-</v>
      </c>
      <c r="AV12" s="3" t="str">
        <f>IF(K42&gt;0,K42,"-")</f>
        <v>-</v>
      </c>
      <c r="AW12" s="3" t="str">
        <f>IF(K43&gt;0,K43,"-")</f>
        <v>-</v>
      </c>
      <c r="AX12" s="15" t="str">
        <f>K50</f>
        <v>-</v>
      </c>
      <c r="AY12" s="15" t="str">
        <f>K51</f>
        <v>-</v>
      </c>
      <c r="AZ12" s="15" t="str">
        <f>K52</f>
        <v>-</v>
      </c>
      <c r="BB12" s="7" t="s">
        <v>28</v>
      </c>
      <c r="BC12" s="1">
        <f>COUNTIF(AF3:AF33,1)</f>
        <v>0</v>
      </c>
    </row>
    <row r="13" spans="1:55" ht="12.75" customHeight="1">
      <c r="A13" s="1"/>
      <c r="B13" s="27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>
        <f t="shared" si="0"/>
        <v>0</v>
      </c>
      <c r="AA13" s="10">
        <f t="shared" si="1"/>
        <v>0</v>
      </c>
      <c r="AB13" s="10">
        <f t="shared" si="2"/>
        <v>0</v>
      </c>
      <c r="AC13" s="10" t="e">
        <f t="shared" si="3"/>
        <v>#DIV/0!</v>
      </c>
      <c r="AD13" s="10">
        <f t="shared" si="4"/>
        <v>0</v>
      </c>
      <c r="AE13" s="10">
        <f t="shared" si="5"/>
        <v>1</v>
      </c>
      <c r="AF13" s="10" t="e">
        <f t="shared" si="6"/>
        <v>#DIV/0!</v>
      </c>
      <c r="AG13" s="10" t="e">
        <f t="shared" si="7"/>
        <v>#DIV/0!</v>
      </c>
      <c r="AH13" s="10" t="e">
        <f t="shared" si="8"/>
        <v>#DIV/0!</v>
      </c>
      <c r="AI13" s="10">
        <f t="shared" si="9"/>
        <v>0</v>
      </c>
      <c r="AJ13" s="10">
        <f t="shared" si="10"/>
        <v>0</v>
      </c>
      <c r="AK13" s="10"/>
      <c r="AL13" s="10">
        <f t="shared" si="11"/>
        <v>0</v>
      </c>
      <c r="AM13" s="20"/>
      <c r="AN13" s="20"/>
      <c r="AO13" s="20"/>
      <c r="AP13" s="20"/>
      <c r="AR13" s="20" t="s">
        <v>56</v>
      </c>
      <c r="AS13" s="3" t="str">
        <f>L39</f>
        <v>-</v>
      </c>
      <c r="AT13" s="3" t="str">
        <f>IF(L40&gt;0,L40,"-")</f>
        <v>-</v>
      </c>
      <c r="AU13" s="3" t="str">
        <f>IF(L41&gt;0,L41,"-")</f>
        <v>-</v>
      </c>
      <c r="AV13" s="3" t="str">
        <f>IF(L42&gt;0,L42,"-")</f>
        <v>-</v>
      </c>
      <c r="AW13" s="3" t="str">
        <f>IF(L43&gt;0,L43,"-")</f>
        <v>-</v>
      </c>
      <c r="AX13" s="15" t="str">
        <f>L50</f>
        <v>-</v>
      </c>
      <c r="AY13" s="15" t="str">
        <f>L51</f>
        <v>-</v>
      </c>
      <c r="AZ13" s="15" t="str">
        <f>L52</f>
        <v>-</v>
      </c>
      <c r="BB13" s="7" t="s">
        <v>29</v>
      </c>
      <c r="BC13" s="1">
        <f>IF(BC9-BC11-BC12-AH34=BC15,BC15,"-")</f>
        <v>0</v>
      </c>
    </row>
    <row r="14" spans="1:52" ht="12.75" customHeight="1">
      <c r="A14" s="1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>
        <f t="shared" si="0"/>
        <v>0</v>
      </c>
      <c r="AA14" s="10">
        <f t="shared" si="1"/>
        <v>0</v>
      </c>
      <c r="AB14" s="10">
        <f t="shared" si="2"/>
        <v>0</v>
      </c>
      <c r="AC14" s="10" t="e">
        <f t="shared" si="3"/>
        <v>#DIV/0!</v>
      </c>
      <c r="AD14" s="10">
        <f t="shared" si="4"/>
        <v>0</v>
      </c>
      <c r="AE14" s="10">
        <f t="shared" si="5"/>
        <v>1</v>
      </c>
      <c r="AF14" s="10" t="e">
        <f t="shared" si="6"/>
        <v>#DIV/0!</v>
      </c>
      <c r="AG14" s="10" t="e">
        <f t="shared" si="7"/>
        <v>#DIV/0!</v>
      </c>
      <c r="AH14" s="10" t="e">
        <f t="shared" si="8"/>
        <v>#DIV/0!</v>
      </c>
      <c r="AI14" s="10">
        <f t="shared" si="9"/>
        <v>0</v>
      </c>
      <c r="AJ14" s="10">
        <f t="shared" si="10"/>
        <v>0</v>
      </c>
      <c r="AK14" s="10"/>
      <c r="AL14" s="10">
        <f t="shared" si="11"/>
        <v>0</v>
      </c>
      <c r="AM14" s="20"/>
      <c r="AN14" s="20"/>
      <c r="AO14" s="20"/>
      <c r="AP14" s="20"/>
      <c r="AR14" s="20" t="s">
        <v>57</v>
      </c>
      <c r="AS14" s="3" t="str">
        <f>M39</f>
        <v>-</v>
      </c>
      <c r="AT14" s="3" t="str">
        <f>IF(M40&gt;0,M40,"-")</f>
        <v>-</v>
      </c>
      <c r="AU14" s="3" t="str">
        <f>IF(M41&gt;0,M41,"-")</f>
        <v>-</v>
      </c>
      <c r="AV14" s="3" t="str">
        <f>IF(M42&gt;0,M42,"-")</f>
        <v>-</v>
      </c>
      <c r="AW14" s="3" t="str">
        <f>IF(M43&gt;0,M43,"-")</f>
        <v>-</v>
      </c>
      <c r="AX14" s="15" t="str">
        <f>M50</f>
        <v>-</v>
      </c>
      <c r="AY14" s="15" t="str">
        <f>M51</f>
        <v>-</v>
      </c>
      <c r="AZ14" s="15" t="str">
        <f>M52</f>
        <v>-</v>
      </c>
    </row>
    <row r="15" spans="1:55" ht="12.75" customHeight="1">
      <c r="A15" s="1"/>
      <c r="B15" s="2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>
        <f t="shared" si="0"/>
        <v>0</v>
      </c>
      <c r="AA15" s="10">
        <f t="shared" si="1"/>
        <v>0</v>
      </c>
      <c r="AB15" s="10">
        <f t="shared" si="2"/>
        <v>0</v>
      </c>
      <c r="AC15" s="10" t="e">
        <f t="shared" si="3"/>
        <v>#DIV/0!</v>
      </c>
      <c r="AD15" s="10">
        <f t="shared" si="4"/>
        <v>0</v>
      </c>
      <c r="AE15" s="10">
        <f t="shared" si="5"/>
        <v>1</v>
      </c>
      <c r="AF15" s="10" t="e">
        <f t="shared" si="6"/>
        <v>#DIV/0!</v>
      </c>
      <c r="AG15" s="10" t="e">
        <f t="shared" si="7"/>
        <v>#DIV/0!</v>
      </c>
      <c r="AH15" s="10" t="e">
        <f t="shared" si="8"/>
        <v>#DIV/0!</v>
      </c>
      <c r="AI15" s="10">
        <f t="shared" si="9"/>
        <v>0</v>
      </c>
      <c r="AJ15" s="10">
        <f t="shared" si="10"/>
        <v>0</v>
      </c>
      <c r="AK15" s="10"/>
      <c r="AL15" s="10">
        <f t="shared" si="11"/>
        <v>0</v>
      </c>
      <c r="AM15" s="20"/>
      <c r="AN15" s="20"/>
      <c r="AO15" s="20"/>
      <c r="AP15" s="20"/>
      <c r="AR15" s="20" t="s">
        <v>58</v>
      </c>
      <c r="AS15" s="3" t="str">
        <f>N39</f>
        <v>-</v>
      </c>
      <c r="AT15" s="3" t="str">
        <f>IF(N40&gt;0,N40,"-")</f>
        <v>-</v>
      </c>
      <c r="AU15" s="3" t="str">
        <f>IF(N41&gt;0,N41,"-")</f>
        <v>-</v>
      </c>
      <c r="AV15" s="3" t="str">
        <f>IF(N42&gt;0,N42,"-")</f>
        <v>-</v>
      </c>
      <c r="AW15" s="3" t="str">
        <f>IF(N43&gt;0,N43,"-")</f>
        <v>-</v>
      </c>
      <c r="AX15" s="15" t="str">
        <f>N50</f>
        <v>-</v>
      </c>
      <c r="AY15" s="15" t="str">
        <f>N51</f>
        <v>-</v>
      </c>
      <c r="AZ15" s="15" t="str">
        <f>N52</f>
        <v>-</v>
      </c>
      <c r="BB15" s="6" t="s">
        <v>30</v>
      </c>
      <c r="BC15" s="16">
        <f>BC16+BC17+BC18</f>
        <v>0</v>
      </c>
    </row>
    <row r="16" spans="1:55" ht="12.75" customHeight="1">
      <c r="A16" s="1"/>
      <c r="B16" s="22"/>
      <c r="C16" s="21"/>
      <c r="D16" s="23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>
        <f t="shared" si="0"/>
        <v>0</v>
      </c>
      <c r="AA16" s="10">
        <f t="shared" si="1"/>
        <v>0</v>
      </c>
      <c r="AB16" s="10">
        <f t="shared" si="2"/>
        <v>0</v>
      </c>
      <c r="AC16" s="10" t="e">
        <f t="shared" si="3"/>
        <v>#DIV/0!</v>
      </c>
      <c r="AD16" s="10">
        <f t="shared" si="4"/>
        <v>0</v>
      </c>
      <c r="AE16" s="10">
        <f t="shared" si="5"/>
        <v>1</v>
      </c>
      <c r="AF16" s="10" t="e">
        <f t="shared" si="6"/>
        <v>#DIV/0!</v>
      </c>
      <c r="AG16" s="10" t="e">
        <f t="shared" si="7"/>
        <v>#DIV/0!</v>
      </c>
      <c r="AH16" s="10" t="e">
        <f t="shared" si="8"/>
        <v>#DIV/0!</v>
      </c>
      <c r="AI16" s="10">
        <f t="shared" si="9"/>
        <v>0</v>
      </c>
      <c r="AJ16" s="10">
        <f t="shared" si="10"/>
        <v>0</v>
      </c>
      <c r="AK16" s="10"/>
      <c r="AL16" s="10">
        <f t="shared" si="11"/>
        <v>0</v>
      </c>
      <c r="AM16" s="20"/>
      <c r="AN16" s="20"/>
      <c r="AO16" s="20"/>
      <c r="AP16" s="20"/>
      <c r="AR16" s="20"/>
      <c r="AS16" s="3" t="str">
        <f>O39</f>
        <v>-</v>
      </c>
      <c r="AT16" s="3" t="str">
        <f>IF(O40&gt;0,O40,"-")</f>
        <v>-</v>
      </c>
      <c r="AU16" s="3" t="str">
        <f>IF(O41&gt;0,O41,"-")</f>
        <v>-</v>
      </c>
      <c r="AV16" s="3" t="str">
        <f>IF(O42&gt;0,O42,"-")</f>
        <v>-</v>
      </c>
      <c r="AW16" s="3" t="str">
        <f>IF(O43&gt;0,O43,"-")</f>
        <v>-</v>
      </c>
      <c r="AX16" s="15" t="str">
        <f>O50</f>
        <v>-</v>
      </c>
      <c r="AY16" s="15" t="str">
        <f>O51</f>
        <v>-</v>
      </c>
      <c r="AZ16" s="15" t="str">
        <f>O52</f>
        <v>-</v>
      </c>
      <c r="BB16" s="7" t="s">
        <v>31</v>
      </c>
      <c r="BC16" s="1">
        <f>COUNTIF(AL3:AL33,1)</f>
        <v>0</v>
      </c>
    </row>
    <row r="17" spans="1:55" ht="12.75" customHeight="1">
      <c r="A17" s="1"/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>
        <f t="shared" si="0"/>
        <v>0</v>
      </c>
      <c r="AA17" s="10">
        <f t="shared" si="1"/>
        <v>0</v>
      </c>
      <c r="AB17" s="10">
        <f t="shared" si="2"/>
        <v>0</v>
      </c>
      <c r="AC17" s="10" t="e">
        <f t="shared" si="3"/>
        <v>#DIV/0!</v>
      </c>
      <c r="AD17" s="10">
        <f t="shared" si="4"/>
        <v>0</v>
      </c>
      <c r="AE17" s="10">
        <f t="shared" si="5"/>
        <v>1</v>
      </c>
      <c r="AF17" s="10" t="e">
        <f t="shared" si="6"/>
        <v>#DIV/0!</v>
      </c>
      <c r="AG17" s="10" t="e">
        <f t="shared" si="7"/>
        <v>#DIV/0!</v>
      </c>
      <c r="AH17" s="10" t="e">
        <f t="shared" si="8"/>
        <v>#DIV/0!</v>
      </c>
      <c r="AI17" s="10">
        <f t="shared" si="9"/>
        <v>0</v>
      </c>
      <c r="AJ17" s="10">
        <f t="shared" si="10"/>
        <v>0</v>
      </c>
      <c r="AK17" s="10"/>
      <c r="AL17" s="10">
        <f t="shared" si="11"/>
        <v>0</v>
      </c>
      <c r="AM17" s="20"/>
      <c r="AN17" s="20"/>
      <c r="AO17" s="20"/>
      <c r="AP17" s="20"/>
      <c r="AR17" s="20"/>
      <c r="AS17" s="3" t="str">
        <f>P39</f>
        <v>-</v>
      </c>
      <c r="AT17" s="3" t="str">
        <f>IF(P40&gt;0,P40,"-")</f>
        <v>-</v>
      </c>
      <c r="AU17" s="3" t="str">
        <f>IF(P41&gt;0,P41,"-")</f>
        <v>-</v>
      </c>
      <c r="AV17" s="3" t="str">
        <f>IF(P42&gt;0,P42,"-")</f>
        <v>-</v>
      </c>
      <c r="AW17" s="3" t="str">
        <f>IF(P43&gt;0,P43,"-")</f>
        <v>-</v>
      </c>
      <c r="AX17" s="15" t="str">
        <f>P50</f>
        <v>-</v>
      </c>
      <c r="AY17" s="15" t="str">
        <f>P51</f>
        <v>-</v>
      </c>
      <c r="AZ17" s="15" t="str">
        <f>P52</f>
        <v>-</v>
      </c>
      <c r="BB17" s="7" t="s">
        <v>32</v>
      </c>
      <c r="BC17" s="1">
        <f>COUNTIF(AL3:AL33,2)</f>
        <v>0</v>
      </c>
    </row>
    <row r="18" spans="1:55" ht="12.75" customHeight="1">
      <c r="A18" s="1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>
        <f t="shared" si="0"/>
        <v>0</v>
      </c>
      <c r="AA18" s="10">
        <f t="shared" si="1"/>
        <v>0</v>
      </c>
      <c r="AB18" s="10">
        <f t="shared" si="2"/>
        <v>0</v>
      </c>
      <c r="AC18" s="10" t="e">
        <f t="shared" si="3"/>
        <v>#DIV/0!</v>
      </c>
      <c r="AD18" s="10">
        <f t="shared" si="4"/>
        <v>0</v>
      </c>
      <c r="AE18" s="10">
        <f t="shared" si="5"/>
        <v>1</v>
      </c>
      <c r="AF18" s="10" t="e">
        <f t="shared" si="6"/>
        <v>#DIV/0!</v>
      </c>
      <c r="AG18" s="10" t="e">
        <f t="shared" si="7"/>
        <v>#DIV/0!</v>
      </c>
      <c r="AH18" s="10" t="e">
        <f t="shared" si="8"/>
        <v>#DIV/0!</v>
      </c>
      <c r="AI18" s="10">
        <f t="shared" si="9"/>
        <v>0</v>
      </c>
      <c r="AJ18" s="10">
        <f t="shared" si="10"/>
        <v>0</v>
      </c>
      <c r="AK18" s="10"/>
      <c r="AL18" s="10">
        <f t="shared" si="11"/>
        <v>0</v>
      </c>
      <c r="AM18" s="20"/>
      <c r="AN18" s="20"/>
      <c r="AO18" s="20"/>
      <c r="AP18" s="20"/>
      <c r="AR18" s="20"/>
      <c r="AS18" s="3" t="str">
        <f>Q39</f>
        <v>-</v>
      </c>
      <c r="AT18" s="3" t="str">
        <f>IF(Q40&gt;0,Q40,"-")</f>
        <v>-</v>
      </c>
      <c r="AU18" s="3" t="str">
        <f>IF(Q41&gt;0,Q41,"-")</f>
        <v>-</v>
      </c>
      <c r="AV18" s="3" t="str">
        <f>IF(Q42&gt;0,Q42,"-")</f>
        <v>-</v>
      </c>
      <c r="AW18" s="3" t="str">
        <f>IF(Q43&gt;0,Q43,"-")</f>
        <v>-</v>
      </c>
      <c r="AX18" s="15" t="str">
        <f>Q50</f>
        <v>-</v>
      </c>
      <c r="AY18" s="15" t="str">
        <f>Q51</f>
        <v>-</v>
      </c>
      <c r="AZ18" s="15" t="str">
        <f>Q52</f>
        <v>-</v>
      </c>
      <c r="BB18" s="7" t="s">
        <v>33</v>
      </c>
      <c r="BC18" s="1">
        <f>COUNTIF(AL3:AL33,"&gt;2")</f>
        <v>0</v>
      </c>
    </row>
    <row r="19" spans="1:52" ht="12.75" customHeight="1">
      <c r="A19" s="1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>
        <f t="shared" si="0"/>
        <v>0</v>
      </c>
      <c r="AA19" s="10">
        <f t="shared" si="1"/>
        <v>0</v>
      </c>
      <c r="AB19" s="10">
        <f t="shared" si="2"/>
        <v>0</v>
      </c>
      <c r="AC19" s="10" t="e">
        <f t="shared" si="3"/>
        <v>#DIV/0!</v>
      </c>
      <c r="AD19" s="10">
        <f t="shared" si="4"/>
        <v>0</v>
      </c>
      <c r="AE19" s="10">
        <f t="shared" si="5"/>
        <v>1</v>
      </c>
      <c r="AF19" s="10" t="e">
        <f t="shared" si="6"/>
        <v>#DIV/0!</v>
      </c>
      <c r="AG19" s="10" t="e">
        <f t="shared" si="7"/>
        <v>#DIV/0!</v>
      </c>
      <c r="AH19" s="10" t="e">
        <f t="shared" si="8"/>
        <v>#DIV/0!</v>
      </c>
      <c r="AI19" s="10">
        <f t="shared" si="9"/>
        <v>0</v>
      </c>
      <c r="AJ19" s="10">
        <f t="shared" si="10"/>
        <v>0</v>
      </c>
      <c r="AK19" s="10"/>
      <c r="AL19" s="10">
        <f t="shared" si="11"/>
        <v>0</v>
      </c>
      <c r="AM19" s="20"/>
      <c r="AN19" s="20"/>
      <c r="AO19" s="20"/>
      <c r="AP19" s="20"/>
      <c r="AR19" s="20"/>
      <c r="AS19" s="3" t="str">
        <f>R39</f>
        <v>-</v>
      </c>
      <c r="AT19" s="3" t="str">
        <f>IF(R40&gt;0,R40,"-")</f>
        <v>-</v>
      </c>
      <c r="AU19" s="3" t="str">
        <f>IF(R41&gt;0,R41,"-")</f>
        <v>-</v>
      </c>
      <c r="AV19" s="3" t="str">
        <f>IF(R42&gt;0,R42,"-")</f>
        <v>-</v>
      </c>
      <c r="AW19" s="3" t="str">
        <f>IF(R43&gt;0,R43,"-")</f>
        <v>-</v>
      </c>
      <c r="AX19" s="15" t="str">
        <f>R50</f>
        <v>-</v>
      </c>
      <c r="AY19" s="15" t="str">
        <f>R51</f>
        <v>-</v>
      </c>
      <c r="AZ19" s="15" t="str">
        <f>R52</f>
        <v>-</v>
      </c>
    </row>
    <row r="20" spans="1:52" ht="12.75" customHeight="1">
      <c r="A20" s="1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>
        <f t="shared" si="0"/>
        <v>0</v>
      </c>
      <c r="AA20" s="10">
        <f t="shared" si="1"/>
        <v>0</v>
      </c>
      <c r="AB20" s="10">
        <f t="shared" si="2"/>
        <v>0</v>
      </c>
      <c r="AC20" s="10" t="e">
        <f t="shared" si="3"/>
        <v>#DIV/0!</v>
      </c>
      <c r="AD20" s="10">
        <f t="shared" si="4"/>
        <v>0</v>
      </c>
      <c r="AE20" s="10">
        <f t="shared" si="5"/>
        <v>1</v>
      </c>
      <c r="AF20" s="10" t="e">
        <f t="shared" si="6"/>
        <v>#DIV/0!</v>
      </c>
      <c r="AG20" s="10" t="e">
        <f t="shared" si="7"/>
        <v>#DIV/0!</v>
      </c>
      <c r="AH20" s="10" t="e">
        <f t="shared" si="8"/>
        <v>#DIV/0!</v>
      </c>
      <c r="AI20" s="10">
        <f t="shared" si="9"/>
        <v>0</v>
      </c>
      <c r="AJ20" s="10">
        <f t="shared" si="10"/>
        <v>0</v>
      </c>
      <c r="AK20" s="10"/>
      <c r="AL20" s="10">
        <f t="shared" si="11"/>
        <v>0</v>
      </c>
      <c r="AM20" s="20"/>
      <c r="AN20" s="20"/>
      <c r="AO20" s="20"/>
      <c r="AP20" s="20"/>
      <c r="AR20" s="20"/>
      <c r="AS20" s="3" t="str">
        <f>S39</f>
        <v>-</v>
      </c>
      <c r="AT20" s="3" t="str">
        <f>IF(S40&gt;0,S40,"-")</f>
        <v>-</v>
      </c>
      <c r="AU20" s="3" t="str">
        <f>IF(S41&gt;0,S41,"-")</f>
        <v>-</v>
      </c>
      <c r="AV20" s="3" t="str">
        <f>IF(S42&gt;0,S42,"-")</f>
        <v>-</v>
      </c>
      <c r="AW20" s="3" t="str">
        <f>IF(S43&gt;0,S43,"-")</f>
        <v>-</v>
      </c>
      <c r="AX20" s="15" t="str">
        <f>S50</f>
        <v>-</v>
      </c>
      <c r="AY20" s="15" t="str">
        <f>S51</f>
        <v>-</v>
      </c>
      <c r="AZ20" s="15" t="str">
        <f>S52</f>
        <v>-</v>
      </c>
    </row>
    <row r="21" spans="1:52" ht="12.75" customHeight="1">
      <c r="A21" s="1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>
        <f t="shared" si="0"/>
        <v>0</v>
      </c>
      <c r="AA21" s="10">
        <f t="shared" si="1"/>
        <v>0</v>
      </c>
      <c r="AB21" s="10">
        <f t="shared" si="2"/>
        <v>0</v>
      </c>
      <c r="AC21" s="10" t="e">
        <f t="shared" si="3"/>
        <v>#DIV/0!</v>
      </c>
      <c r="AD21" s="10">
        <f t="shared" si="4"/>
        <v>0</v>
      </c>
      <c r="AE21" s="10">
        <f t="shared" si="5"/>
        <v>1</v>
      </c>
      <c r="AF21" s="10" t="e">
        <f t="shared" si="6"/>
        <v>#DIV/0!</v>
      </c>
      <c r="AG21" s="10" t="e">
        <f t="shared" si="7"/>
        <v>#DIV/0!</v>
      </c>
      <c r="AH21" s="10" t="e">
        <f t="shared" si="8"/>
        <v>#DIV/0!</v>
      </c>
      <c r="AI21" s="10">
        <f t="shared" si="9"/>
        <v>0</v>
      </c>
      <c r="AJ21" s="10">
        <f t="shared" si="10"/>
        <v>0</v>
      </c>
      <c r="AK21" s="10"/>
      <c r="AL21" s="10">
        <f t="shared" si="11"/>
        <v>0</v>
      </c>
      <c r="AM21" s="20"/>
      <c r="AN21" s="20"/>
      <c r="AO21" s="20"/>
      <c r="AP21" s="20"/>
      <c r="AR21" s="20"/>
      <c r="AS21" s="3" t="str">
        <f>T39</f>
        <v>-</v>
      </c>
      <c r="AT21" s="3" t="str">
        <f>IF(T40&gt;0,T40,"-")</f>
        <v>-</v>
      </c>
      <c r="AU21" s="3" t="str">
        <f>IF(T41&gt;0,T41,"-")</f>
        <v>-</v>
      </c>
      <c r="AV21" s="3" t="str">
        <f>IF(T42&gt;0,T42,"-")</f>
        <v>-</v>
      </c>
      <c r="AW21" s="3" t="str">
        <f>IF(T43&gt;0,T43,"-")</f>
        <v>-</v>
      </c>
      <c r="AX21" s="15" t="str">
        <f>T50</f>
        <v>-</v>
      </c>
      <c r="AY21" s="15" t="str">
        <f>T51</f>
        <v>-</v>
      </c>
      <c r="AZ21" s="15" t="str">
        <f>T52</f>
        <v>-</v>
      </c>
    </row>
    <row r="22" spans="1:55" ht="12.75" customHeight="1">
      <c r="A22" s="1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>
        <f t="shared" si="0"/>
        <v>0</v>
      </c>
      <c r="AA22" s="10">
        <f t="shared" si="1"/>
        <v>0</v>
      </c>
      <c r="AB22" s="10">
        <f t="shared" si="2"/>
        <v>0</v>
      </c>
      <c r="AC22" s="10" t="e">
        <f t="shared" si="3"/>
        <v>#DIV/0!</v>
      </c>
      <c r="AD22" s="10">
        <f t="shared" si="4"/>
        <v>0</v>
      </c>
      <c r="AE22" s="10">
        <f t="shared" si="5"/>
        <v>1</v>
      </c>
      <c r="AF22" s="10" t="e">
        <f t="shared" si="6"/>
        <v>#DIV/0!</v>
      </c>
      <c r="AG22" s="10" t="e">
        <f t="shared" si="7"/>
        <v>#DIV/0!</v>
      </c>
      <c r="AH22" s="10" t="e">
        <f t="shared" si="8"/>
        <v>#DIV/0!</v>
      </c>
      <c r="AI22" s="10">
        <f t="shared" si="9"/>
        <v>0</v>
      </c>
      <c r="AJ22" s="10">
        <f t="shared" si="10"/>
        <v>0</v>
      </c>
      <c r="AK22" s="10"/>
      <c r="AL22" s="10">
        <f t="shared" si="11"/>
        <v>0</v>
      </c>
      <c r="AM22" s="20"/>
      <c r="AN22" s="20"/>
      <c r="AO22" s="20"/>
      <c r="AP22" s="20"/>
      <c r="AR22" s="20"/>
      <c r="AS22" s="3" t="str">
        <f>U39</f>
        <v>-</v>
      </c>
      <c r="AT22" s="3" t="str">
        <f>IF(U40&gt;0,U40,"-")</f>
        <v>-</v>
      </c>
      <c r="AU22" s="3" t="str">
        <f>IF(U41&gt;0,U41,"-")</f>
        <v>-</v>
      </c>
      <c r="AV22" s="3" t="str">
        <f>IF(U42&gt;0,U42,"-")</f>
        <v>-</v>
      </c>
      <c r="AW22" s="3" t="str">
        <f>IF(U43&gt;0,U43,"-")</f>
        <v>-</v>
      </c>
      <c r="AX22" s="15" t="str">
        <f>U50</f>
        <v>-</v>
      </c>
      <c r="AY22" s="15" t="str">
        <f>U51</f>
        <v>-</v>
      </c>
      <c r="AZ22" s="15" t="str">
        <f>U52</f>
        <v>-</v>
      </c>
      <c r="BB22" s="7" t="s">
        <v>34</v>
      </c>
      <c r="BC22" s="13" t="e">
        <f>(BC9-BC13)/BC9*100</f>
        <v>#DIV/0!</v>
      </c>
    </row>
    <row r="23" spans="1:55" ht="12.75" customHeight="1">
      <c r="A23" s="1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>
        <f t="shared" si="0"/>
        <v>0</v>
      </c>
      <c r="AA23" s="10">
        <f t="shared" si="1"/>
        <v>0</v>
      </c>
      <c r="AB23" s="10">
        <f t="shared" si="2"/>
        <v>0</v>
      </c>
      <c r="AC23" s="10" t="e">
        <f t="shared" si="3"/>
        <v>#DIV/0!</v>
      </c>
      <c r="AD23" s="10">
        <f t="shared" si="4"/>
        <v>0</v>
      </c>
      <c r="AE23" s="10">
        <f t="shared" si="5"/>
        <v>1</v>
      </c>
      <c r="AF23" s="10" t="e">
        <f t="shared" si="6"/>
        <v>#DIV/0!</v>
      </c>
      <c r="AG23" s="10" t="e">
        <f t="shared" si="7"/>
        <v>#DIV/0!</v>
      </c>
      <c r="AH23" s="10" t="e">
        <f t="shared" si="8"/>
        <v>#DIV/0!</v>
      </c>
      <c r="AI23" s="10">
        <f t="shared" si="9"/>
        <v>0</v>
      </c>
      <c r="AJ23" s="10">
        <f t="shared" si="10"/>
        <v>0</v>
      </c>
      <c r="AK23" s="10"/>
      <c r="AL23" s="10">
        <f t="shared" si="11"/>
        <v>0</v>
      </c>
      <c r="AM23" s="20"/>
      <c r="AN23" s="20"/>
      <c r="AO23" s="20"/>
      <c r="AP23" s="20"/>
      <c r="AR23" s="20"/>
      <c r="AS23" s="3" t="str">
        <f>V39</f>
        <v>-</v>
      </c>
      <c r="AT23" s="3" t="str">
        <f>IF(V40&gt;0,V40,"-")</f>
        <v>-</v>
      </c>
      <c r="AU23" s="3" t="str">
        <f>IF(V41&gt;0,V41,"-")</f>
        <v>-</v>
      </c>
      <c r="AV23" s="3" t="str">
        <f>IF(V42&gt;0,V42,"-")</f>
        <v>-</v>
      </c>
      <c r="AW23" s="3" t="str">
        <f>IF(V43&gt;0,V43,"-")</f>
        <v>-</v>
      </c>
      <c r="AX23" s="15" t="str">
        <f>V50</f>
        <v>-</v>
      </c>
      <c r="AY23" s="15" t="str">
        <f>V51</f>
        <v>-</v>
      </c>
      <c r="AZ23" s="15" t="str">
        <f>V52</f>
        <v>-</v>
      </c>
      <c r="BB23" s="7" t="s">
        <v>35</v>
      </c>
      <c r="BC23" s="13" t="e">
        <f>(BC11+BC12)/BC9*100</f>
        <v>#DIV/0!</v>
      </c>
    </row>
    <row r="24" spans="1:55" ht="12.75" customHeight="1">
      <c r="A24" s="1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>
        <f t="shared" si="0"/>
        <v>0</v>
      </c>
      <c r="AA24" s="10">
        <f t="shared" si="1"/>
        <v>0</v>
      </c>
      <c r="AB24" s="10">
        <f t="shared" si="2"/>
        <v>0</v>
      </c>
      <c r="AC24" s="10" t="e">
        <f t="shared" si="3"/>
        <v>#DIV/0!</v>
      </c>
      <c r="AD24" s="10">
        <f t="shared" si="4"/>
        <v>0</v>
      </c>
      <c r="AE24" s="10">
        <f t="shared" si="5"/>
        <v>1</v>
      </c>
      <c r="AF24" s="10" t="e">
        <f t="shared" si="6"/>
        <v>#DIV/0!</v>
      </c>
      <c r="AG24" s="10" t="e">
        <f t="shared" si="7"/>
        <v>#DIV/0!</v>
      </c>
      <c r="AH24" s="10" t="e">
        <f t="shared" si="8"/>
        <v>#DIV/0!</v>
      </c>
      <c r="AI24" s="10">
        <f t="shared" si="9"/>
        <v>0</v>
      </c>
      <c r="AJ24" s="10">
        <f t="shared" si="10"/>
        <v>0</v>
      </c>
      <c r="AK24" s="10"/>
      <c r="AL24" s="10">
        <f t="shared" si="11"/>
        <v>0</v>
      </c>
      <c r="AM24" s="20"/>
      <c r="AN24" s="20"/>
      <c r="AO24" s="20"/>
      <c r="AP24" s="20"/>
      <c r="AR24" s="20"/>
      <c r="AS24" s="3" t="str">
        <f>W39</f>
        <v>-</v>
      </c>
      <c r="AT24" s="3" t="str">
        <f>IF(W40&gt;0,W40,"-")</f>
        <v>-</v>
      </c>
      <c r="AU24" s="3" t="str">
        <f>IF(W41&gt;0,W41,"-")</f>
        <v>-</v>
      </c>
      <c r="AV24" s="3" t="str">
        <f>IF(W42&gt;0,W42,"-")</f>
        <v>-</v>
      </c>
      <c r="AW24" s="3" t="str">
        <f>IF(W43&gt;0,W43,"-")</f>
        <v>-</v>
      </c>
      <c r="AX24" s="15" t="str">
        <f>W50</f>
        <v>-</v>
      </c>
      <c r="AY24" s="15" t="str">
        <f>W51</f>
        <v>-</v>
      </c>
      <c r="AZ24" s="15" t="str">
        <f>W52</f>
        <v>-</v>
      </c>
      <c r="BB24" s="7" t="s">
        <v>36</v>
      </c>
      <c r="BC24" s="13" t="e">
        <f>(BC11*100+BC12*64+AH34*36+BC15*16)/BC9</f>
        <v>#DIV/0!</v>
      </c>
    </row>
    <row r="25" spans="1:56" ht="12.75" customHeight="1">
      <c r="A25" s="1"/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>
        <f t="shared" si="0"/>
        <v>0</v>
      </c>
      <c r="AA25" s="10">
        <f t="shared" si="1"/>
        <v>0</v>
      </c>
      <c r="AB25" s="10">
        <f t="shared" si="2"/>
        <v>0</v>
      </c>
      <c r="AC25" s="10" t="e">
        <f t="shared" si="3"/>
        <v>#DIV/0!</v>
      </c>
      <c r="AD25" s="10">
        <f t="shared" si="4"/>
        <v>0</v>
      </c>
      <c r="AE25" s="10">
        <f t="shared" si="5"/>
        <v>1</v>
      </c>
      <c r="AF25" s="10" t="e">
        <f t="shared" si="6"/>
        <v>#DIV/0!</v>
      </c>
      <c r="AG25" s="10" t="e">
        <f t="shared" si="7"/>
        <v>#DIV/0!</v>
      </c>
      <c r="AH25" s="10" t="e">
        <f t="shared" si="8"/>
        <v>#DIV/0!</v>
      </c>
      <c r="AI25" s="10">
        <f t="shared" si="9"/>
        <v>0</v>
      </c>
      <c r="AJ25" s="10">
        <f t="shared" si="10"/>
        <v>0</v>
      </c>
      <c r="AK25" s="10"/>
      <c r="AL25" s="10">
        <f t="shared" si="11"/>
        <v>0</v>
      </c>
      <c r="AM25" s="20"/>
      <c r="AN25" s="20"/>
      <c r="AO25" s="20"/>
      <c r="AP25" s="20"/>
      <c r="AR25" s="20"/>
      <c r="AS25" s="3" t="str">
        <f>X39</f>
        <v>-</v>
      </c>
      <c r="AT25" s="3" t="str">
        <f>IF(X40&gt;0,X40,"-")</f>
        <v>-</v>
      </c>
      <c r="AU25" s="3" t="str">
        <f>IF(X41&gt;0,X41,"-")</f>
        <v>-</v>
      </c>
      <c r="AV25" s="3" t="str">
        <f>IF(X42&gt;0,X42,"-")</f>
        <v>-</v>
      </c>
      <c r="AW25" s="3" t="str">
        <f>IF(X43&gt;0,X43,"-")</f>
        <v>-</v>
      </c>
      <c r="AX25" s="15" t="str">
        <f>X50</f>
        <v>-</v>
      </c>
      <c r="AY25" s="15" t="str">
        <f>X51</f>
        <v>-</v>
      </c>
      <c r="AZ25" s="15" t="str">
        <f>X52</f>
        <v>-</v>
      </c>
      <c r="BB25" s="25"/>
      <c r="BC25" s="26"/>
      <c r="BD25" s="8"/>
    </row>
    <row r="26" spans="1:52" ht="12.75" customHeight="1">
      <c r="A26" s="1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>
        <f t="shared" si="0"/>
        <v>0</v>
      </c>
      <c r="AA26" s="10">
        <f t="shared" si="1"/>
        <v>0</v>
      </c>
      <c r="AB26" s="10">
        <f t="shared" si="2"/>
        <v>0</v>
      </c>
      <c r="AC26" s="10" t="e">
        <f t="shared" si="3"/>
        <v>#DIV/0!</v>
      </c>
      <c r="AD26" s="10">
        <f t="shared" si="4"/>
        <v>0</v>
      </c>
      <c r="AE26" s="10">
        <f t="shared" si="5"/>
        <v>1</v>
      </c>
      <c r="AF26" s="10" t="e">
        <f t="shared" si="6"/>
        <v>#DIV/0!</v>
      </c>
      <c r="AG26" s="10" t="e">
        <f t="shared" si="7"/>
        <v>#DIV/0!</v>
      </c>
      <c r="AH26" s="10" t="e">
        <f t="shared" si="8"/>
        <v>#DIV/0!</v>
      </c>
      <c r="AI26" s="10">
        <f t="shared" si="9"/>
        <v>0</v>
      </c>
      <c r="AJ26" s="10">
        <f t="shared" si="10"/>
        <v>0</v>
      </c>
      <c r="AK26" s="10"/>
      <c r="AL26" s="10">
        <f t="shared" si="11"/>
        <v>0</v>
      </c>
      <c r="AM26" s="20"/>
      <c r="AN26" s="20"/>
      <c r="AO26" s="20"/>
      <c r="AP26" s="20"/>
      <c r="AR26" s="20"/>
      <c r="AS26" s="3" t="str">
        <f>Y39</f>
        <v>-</v>
      </c>
      <c r="AT26" s="3" t="str">
        <f>IF(Y40&gt;0,Y40,"-")</f>
        <v>-</v>
      </c>
      <c r="AU26" s="3" t="str">
        <f>IF(Y41&gt;0,Y41,"-")</f>
        <v>-</v>
      </c>
      <c r="AV26" s="3" t="str">
        <f>IF(Y42&gt;0,Y42,"-")</f>
        <v>-</v>
      </c>
      <c r="AW26" s="3" t="str">
        <f>IF(Y43&gt;0,Y43,"-")</f>
        <v>-</v>
      </c>
      <c r="AX26" s="15" t="str">
        <f>Y50</f>
        <v>-</v>
      </c>
      <c r="AY26" s="15" t="str">
        <f>Y51</f>
        <v>-</v>
      </c>
      <c r="AZ26" s="15" t="str">
        <f>Y52</f>
        <v>-</v>
      </c>
    </row>
    <row r="27" spans="1:42" ht="12.75" customHeight="1">
      <c r="A27" s="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>
        <f t="shared" si="0"/>
        <v>0</v>
      </c>
      <c r="AA27" s="10">
        <f t="shared" si="1"/>
        <v>0</v>
      </c>
      <c r="AB27" s="10">
        <f t="shared" si="2"/>
        <v>0</v>
      </c>
      <c r="AC27" s="10" t="e">
        <f t="shared" si="3"/>
        <v>#DIV/0!</v>
      </c>
      <c r="AD27" s="10">
        <f t="shared" si="4"/>
        <v>0</v>
      </c>
      <c r="AE27" s="10">
        <f t="shared" si="5"/>
        <v>1</v>
      </c>
      <c r="AF27" s="10" t="e">
        <f t="shared" si="6"/>
        <v>#DIV/0!</v>
      </c>
      <c r="AG27" s="10" t="e">
        <f t="shared" si="7"/>
        <v>#DIV/0!</v>
      </c>
      <c r="AH27" s="10" t="e">
        <f t="shared" si="8"/>
        <v>#DIV/0!</v>
      </c>
      <c r="AI27" s="10">
        <f t="shared" si="9"/>
        <v>0</v>
      </c>
      <c r="AJ27" s="10">
        <f t="shared" si="10"/>
        <v>0</v>
      </c>
      <c r="AK27" s="10"/>
      <c r="AL27" s="10">
        <f t="shared" si="11"/>
        <v>0</v>
      </c>
      <c r="AM27" s="20"/>
      <c r="AN27" s="20"/>
      <c r="AO27" s="20"/>
      <c r="AP27" s="20"/>
    </row>
    <row r="28" spans="1:42" ht="12.75" customHeight="1">
      <c r="A28" s="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>
        <f t="shared" si="0"/>
        <v>0</v>
      </c>
      <c r="AA28" s="10">
        <f t="shared" si="1"/>
        <v>0</v>
      </c>
      <c r="AB28" s="10">
        <f t="shared" si="2"/>
        <v>0</v>
      </c>
      <c r="AC28" s="10" t="e">
        <f t="shared" si="3"/>
        <v>#DIV/0!</v>
      </c>
      <c r="AD28" s="10">
        <f t="shared" si="4"/>
        <v>0</v>
      </c>
      <c r="AE28" s="10">
        <f t="shared" si="5"/>
        <v>1</v>
      </c>
      <c r="AF28" s="10" t="e">
        <f t="shared" si="6"/>
        <v>#DIV/0!</v>
      </c>
      <c r="AG28" s="10" t="e">
        <f t="shared" si="7"/>
        <v>#DIV/0!</v>
      </c>
      <c r="AH28" s="10" t="e">
        <f t="shared" si="8"/>
        <v>#DIV/0!</v>
      </c>
      <c r="AI28" s="10">
        <f t="shared" si="9"/>
        <v>0</v>
      </c>
      <c r="AJ28" s="10">
        <f t="shared" si="10"/>
        <v>0</v>
      </c>
      <c r="AK28" s="10"/>
      <c r="AL28" s="10">
        <f t="shared" si="11"/>
        <v>0</v>
      </c>
      <c r="AM28" s="20"/>
      <c r="AN28" s="20"/>
      <c r="AO28" s="20"/>
      <c r="AP28" s="20"/>
    </row>
    <row r="29" spans="1:42" ht="12.75" customHeight="1">
      <c r="A29" s="1"/>
      <c r="B29" s="2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>
        <f t="shared" si="0"/>
        <v>0</v>
      </c>
      <c r="AA29" s="10">
        <f t="shared" si="1"/>
        <v>0</v>
      </c>
      <c r="AB29" s="10">
        <f t="shared" si="2"/>
        <v>0</v>
      </c>
      <c r="AC29" s="10" t="e">
        <f t="shared" si="3"/>
        <v>#DIV/0!</v>
      </c>
      <c r="AD29" s="10">
        <f t="shared" si="4"/>
        <v>0</v>
      </c>
      <c r="AE29" s="10">
        <f t="shared" si="5"/>
        <v>1</v>
      </c>
      <c r="AF29" s="10" t="e">
        <f t="shared" si="6"/>
        <v>#DIV/0!</v>
      </c>
      <c r="AG29" s="10" t="e">
        <f t="shared" si="7"/>
        <v>#DIV/0!</v>
      </c>
      <c r="AH29" s="10" t="e">
        <f t="shared" si="8"/>
        <v>#DIV/0!</v>
      </c>
      <c r="AI29" s="10">
        <f t="shared" si="9"/>
        <v>0</v>
      </c>
      <c r="AJ29" s="10">
        <f t="shared" si="10"/>
        <v>0</v>
      </c>
      <c r="AK29" s="10"/>
      <c r="AL29" s="10">
        <f t="shared" si="11"/>
        <v>0</v>
      </c>
      <c r="AM29" s="20"/>
      <c r="AN29" s="20"/>
      <c r="AO29" s="20"/>
      <c r="AP29" s="20"/>
    </row>
    <row r="30" spans="1:42" ht="12.75" customHeight="1">
      <c r="A30" s="1"/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>
        <f t="shared" si="0"/>
        <v>0</v>
      </c>
      <c r="AA30" s="10">
        <f t="shared" si="1"/>
        <v>0</v>
      </c>
      <c r="AB30" s="10">
        <f t="shared" si="2"/>
        <v>0</v>
      </c>
      <c r="AC30" s="10" t="e">
        <f t="shared" si="3"/>
        <v>#DIV/0!</v>
      </c>
      <c r="AD30" s="10">
        <f t="shared" si="4"/>
        <v>0</v>
      </c>
      <c r="AE30" s="10">
        <f t="shared" si="5"/>
        <v>1</v>
      </c>
      <c r="AF30" s="10" t="e">
        <f t="shared" si="6"/>
        <v>#DIV/0!</v>
      </c>
      <c r="AG30" s="10" t="e">
        <f t="shared" si="7"/>
        <v>#DIV/0!</v>
      </c>
      <c r="AH30" s="10" t="e">
        <f t="shared" si="8"/>
        <v>#DIV/0!</v>
      </c>
      <c r="AI30" s="10">
        <f t="shared" si="9"/>
        <v>0</v>
      </c>
      <c r="AJ30" s="10">
        <f t="shared" si="10"/>
        <v>0</v>
      </c>
      <c r="AK30" s="10"/>
      <c r="AL30" s="10">
        <f t="shared" si="11"/>
        <v>0</v>
      </c>
      <c r="AM30" s="20"/>
      <c r="AN30" s="20"/>
      <c r="AO30" s="20"/>
      <c r="AP30" s="20"/>
    </row>
    <row r="31" spans="1:42" ht="12.75" customHeight="1">
      <c r="A31" s="1"/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>
        <f t="shared" si="0"/>
        <v>0</v>
      </c>
      <c r="AA31" s="10">
        <f t="shared" si="1"/>
        <v>0</v>
      </c>
      <c r="AB31" s="10">
        <f t="shared" si="2"/>
        <v>0</v>
      </c>
      <c r="AC31" s="10" t="e">
        <f t="shared" si="3"/>
        <v>#DIV/0!</v>
      </c>
      <c r="AD31" s="10">
        <f t="shared" si="4"/>
        <v>0</v>
      </c>
      <c r="AE31" s="10">
        <f t="shared" si="5"/>
        <v>1</v>
      </c>
      <c r="AF31" s="10" t="e">
        <f t="shared" si="6"/>
        <v>#DIV/0!</v>
      </c>
      <c r="AG31" s="10" t="e">
        <f t="shared" si="7"/>
        <v>#DIV/0!</v>
      </c>
      <c r="AH31" s="10" t="e">
        <f t="shared" si="8"/>
        <v>#DIV/0!</v>
      </c>
      <c r="AI31" s="10">
        <f t="shared" si="9"/>
        <v>0</v>
      </c>
      <c r="AJ31" s="10">
        <f t="shared" si="10"/>
        <v>0</v>
      </c>
      <c r="AK31" s="10"/>
      <c r="AL31" s="10">
        <f t="shared" si="11"/>
        <v>0</v>
      </c>
      <c r="AM31" s="20"/>
      <c r="AN31" s="20"/>
      <c r="AO31" s="20"/>
      <c r="AP31" s="20"/>
    </row>
    <row r="32" spans="1:42" ht="12.75" customHeight="1">
      <c r="A32" s="1"/>
      <c r="B32" s="2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>
        <f t="shared" si="0"/>
        <v>0</v>
      </c>
      <c r="AA32" s="10">
        <f t="shared" si="1"/>
        <v>0</v>
      </c>
      <c r="AB32" s="10">
        <f t="shared" si="2"/>
        <v>0</v>
      </c>
      <c r="AC32" s="10" t="e">
        <f t="shared" si="3"/>
        <v>#DIV/0!</v>
      </c>
      <c r="AD32" s="10">
        <f t="shared" si="4"/>
        <v>0</v>
      </c>
      <c r="AE32" s="10">
        <f t="shared" si="5"/>
        <v>1</v>
      </c>
      <c r="AF32" s="10" t="e">
        <f t="shared" si="6"/>
        <v>#DIV/0!</v>
      </c>
      <c r="AG32" s="10" t="e">
        <f t="shared" si="7"/>
        <v>#DIV/0!</v>
      </c>
      <c r="AH32" s="10" t="e">
        <f t="shared" si="8"/>
        <v>#DIV/0!</v>
      </c>
      <c r="AI32" s="10">
        <f t="shared" si="9"/>
        <v>0</v>
      </c>
      <c r="AJ32" s="10">
        <f t="shared" si="10"/>
        <v>0</v>
      </c>
      <c r="AK32" s="10"/>
      <c r="AL32" s="10">
        <f t="shared" si="11"/>
        <v>0</v>
      </c>
      <c r="AM32" s="20"/>
      <c r="AN32" s="20"/>
      <c r="AO32" s="20"/>
      <c r="AP32" s="20"/>
    </row>
    <row r="33" spans="1:47" ht="12.75" customHeight="1">
      <c r="A33" s="1"/>
      <c r="B33" s="22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>
        <f t="shared" si="0"/>
        <v>0</v>
      </c>
      <c r="AA33" s="10">
        <f t="shared" si="1"/>
        <v>0</v>
      </c>
      <c r="AB33" s="10">
        <f t="shared" si="2"/>
        <v>0</v>
      </c>
      <c r="AC33" s="10" t="e">
        <f t="shared" si="3"/>
        <v>#DIV/0!</v>
      </c>
      <c r="AD33" s="10">
        <f t="shared" si="4"/>
        <v>0</v>
      </c>
      <c r="AE33" s="10">
        <f t="shared" si="5"/>
        <v>1</v>
      </c>
      <c r="AF33" s="10" t="e">
        <f t="shared" si="6"/>
        <v>#DIV/0!</v>
      </c>
      <c r="AG33" s="10" t="e">
        <f t="shared" si="7"/>
        <v>#DIV/0!</v>
      </c>
      <c r="AH33" s="10" t="e">
        <f t="shared" si="8"/>
        <v>#DIV/0!</v>
      </c>
      <c r="AI33" s="10">
        <f t="shared" si="9"/>
        <v>0</v>
      </c>
      <c r="AJ33" s="10">
        <f t="shared" si="10"/>
        <v>0</v>
      </c>
      <c r="AK33" s="10"/>
      <c r="AL33" s="10">
        <f t="shared" si="11"/>
        <v>0</v>
      </c>
      <c r="AM33" s="20"/>
      <c r="AN33" s="20"/>
      <c r="AO33" s="20"/>
      <c r="AP33" s="20"/>
      <c r="AR33" s="24"/>
      <c r="AS33" s="8"/>
      <c r="AT33" s="8"/>
      <c r="AU33" s="8"/>
    </row>
    <row r="34" spans="32:45" ht="12.75">
      <c r="AF34" s="10"/>
      <c r="AG34" s="10"/>
      <c r="AH34" s="10">
        <f>COUNTIF(AH3:AH33,1)</f>
        <v>0</v>
      </c>
      <c r="AI34" s="10"/>
      <c r="AJ34" s="10"/>
      <c r="AK34" s="10"/>
      <c r="AL34" s="11"/>
      <c r="AS34" s="8"/>
    </row>
    <row r="35" spans="1:46" ht="12.75">
      <c r="A35" s="10"/>
      <c r="B35" s="10"/>
      <c r="C35" s="10"/>
      <c r="D35" s="10"/>
      <c r="E35" s="10"/>
      <c r="U35" s="6" t="s">
        <v>16</v>
      </c>
      <c r="V35" s="6"/>
      <c r="W35" s="6"/>
      <c r="X35" s="6"/>
      <c r="Y35" s="6"/>
      <c r="AF35" s="12"/>
      <c r="AK35" s="12"/>
      <c r="AL35" s="11"/>
      <c r="AM35" s="1">
        <f>SUM(AM3:AM33)</f>
        <v>0</v>
      </c>
      <c r="AN35" s="1">
        <f>SUM(AN3:AN33)</f>
        <v>0</v>
      </c>
      <c r="AO35" s="1">
        <f>SUM(AO3:AO33)</f>
        <v>0</v>
      </c>
      <c r="AP35" s="1">
        <f>SUM(AP3:AP33)</f>
        <v>0</v>
      </c>
      <c r="AT35" s="6" t="s">
        <v>49</v>
      </c>
    </row>
    <row r="36" spans="1:54" ht="12.75">
      <c r="A36" s="10"/>
      <c r="B36" s="10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W36" s="18"/>
      <c r="AX36" s="19" t="s">
        <v>48</v>
      </c>
      <c r="AZ36" s="19"/>
      <c r="BA36" s="19"/>
      <c r="BB36" s="19" t="s">
        <v>47</v>
      </c>
    </row>
    <row r="37" spans="1:41" ht="12.75">
      <c r="A37" s="10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12.75">
      <c r="A38" s="10"/>
      <c r="B38" s="16"/>
      <c r="C38" s="16"/>
      <c r="D38" s="16"/>
      <c r="E38" s="16"/>
      <c r="F38" s="16"/>
      <c r="G38" s="16"/>
      <c r="H38" s="16"/>
      <c r="I38" s="16"/>
      <c r="J38" s="16"/>
      <c r="K38" s="16">
        <f aca="true" t="shared" si="12" ref="K38:Y38">COUNT(K3:K37)</f>
        <v>0</v>
      </c>
      <c r="L38" s="16">
        <f t="shared" si="12"/>
        <v>0</v>
      </c>
      <c r="M38" s="16">
        <f t="shared" si="12"/>
        <v>0</v>
      </c>
      <c r="N38" s="16">
        <f t="shared" si="12"/>
        <v>0</v>
      </c>
      <c r="O38" s="16">
        <f t="shared" si="12"/>
        <v>0</v>
      </c>
      <c r="P38" s="16">
        <f t="shared" si="12"/>
        <v>0</v>
      </c>
      <c r="Q38" s="16">
        <f t="shared" si="12"/>
        <v>0</v>
      </c>
      <c r="R38" s="16">
        <f t="shared" si="12"/>
        <v>0</v>
      </c>
      <c r="S38" s="16">
        <f t="shared" si="12"/>
        <v>0</v>
      </c>
      <c r="T38" s="16">
        <f t="shared" si="12"/>
        <v>0</v>
      </c>
      <c r="U38" s="16">
        <f t="shared" si="12"/>
        <v>0</v>
      </c>
      <c r="V38" s="16">
        <f t="shared" si="12"/>
        <v>0</v>
      </c>
      <c r="W38" s="16">
        <f t="shared" si="12"/>
        <v>0</v>
      </c>
      <c r="X38" s="16">
        <f t="shared" si="12"/>
        <v>0</v>
      </c>
      <c r="Y38" s="16">
        <f t="shared" si="12"/>
        <v>0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1:45" ht="12.75">
      <c r="A39" s="10"/>
      <c r="B39" s="16"/>
      <c r="C39" s="16"/>
      <c r="D39" s="16"/>
      <c r="E39" s="16"/>
      <c r="F39" s="16"/>
      <c r="G39" s="16"/>
      <c r="H39" s="16"/>
      <c r="I39" s="16"/>
      <c r="J39" s="16"/>
      <c r="K39" s="16" t="str">
        <f aca="true" t="shared" si="13" ref="K39:Y39">IF(K38&gt;0,K38,"-")</f>
        <v>-</v>
      </c>
      <c r="L39" s="16" t="str">
        <f t="shared" si="13"/>
        <v>-</v>
      </c>
      <c r="M39" s="16" t="str">
        <f t="shared" si="13"/>
        <v>-</v>
      </c>
      <c r="N39" s="16" t="str">
        <f t="shared" si="13"/>
        <v>-</v>
      </c>
      <c r="O39" s="16" t="str">
        <f t="shared" si="13"/>
        <v>-</v>
      </c>
      <c r="P39" s="16" t="str">
        <f t="shared" si="13"/>
        <v>-</v>
      </c>
      <c r="Q39" s="16" t="str">
        <f t="shared" si="13"/>
        <v>-</v>
      </c>
      <c r="R39" s="16" t="str">
        <f t="shared" si="13"/>
        <v>-</v>
      </c>
      <c r="S39" s="16" t="str">
        <f t="shared" si="13"/>
        <v>-</v>
      </c>
      <c r="T39" s="16" t="str">
        <f t="shared" si="13"/>
        <v>-</v>
      </c>
      <c r="U39" s="16" t="str">
        <f t="shared" si="13"/>
        <v>-</v>
      </c>
      <c r="V39" s="16" t="str">
        <f t="shared" si="13"/>
        <v>-</v>
      </c>
      <c r="W39" s="16" t="str">
        <f t="shared" si="13"/>
        <v>-</v>
      </c>
      <c r="X39" s="16" t="str">
        <f t="shared" si="13"/>
        <v>-</v>
      </c>
      <c r="Y39" s="16" t="str">
        <f t="shared" si="13"/>
        <v>-</v>
      </c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S39" s="6"/>
    </row>
    <row r="40" spans="2:37" ht="12.75">
      <c r="B40" s="16"/>
      <c r="C40" s="16"/>
      <c r="D40" s="16"/>
      <c r="E40" s="16"/>
      <c r="F40" s="16"/>
      <c r="G40" s="16"/>
      <c r="H40" s="16"/>
      <c r="I40" s="16"/>
      <c r="J40" s="16"/>
      <c r="K40" s="16">
        <f aca="true" t="shared" si="14" ref="K40:Y40">COUNTIF(K3:K33,5)</f>
        <v>0</v>
      </c>
      <c r="L40" s="16">
        <f t="shared" si="14"/>
        <v>0</v>
      </c>
      <c r="M40" s="16">
        <f t="shared" si="14"/>
        <v>0</v>
      </c>
      <c r="N40" s="16">
        <f t="shared" si="14"/>
        <v>0</v>
      </c>
      <c r="O40" s="16">
        <f t="shared" si="14"/>
        <v>0</v>
      </c>
      <c r="P40" s="16">
        <f t="shared" si="14"/>
        <v>0</v>
      </c>
      <c r="Q40" s="16">
        <f t="shared" si="14"/>
        <v>0</v>
      </c>
      <c r="R40" s="16">
        <f t="shared" si="14"/>
        <v>0</v>
      </c>
      <c r="S40" s="16">
        <f t="shared" si="14"/>
        <v>0</v>
      </c>
      <c r="T40" s="16">
        <f t="shared" si="14"/>
        <v>0</v>
      </c>
      <c r="U40" s="16">
        <f t="shared" si="14"/>
        <v>0</v>
      </c>
      <c r="V40" s="16">
        <f t="shared" si="14"/>
        <v>0</v>
      </c>
      <c r="W40" s="16">
        <f t="shared" si="14"/>
        <v>0</v>
      </c>
      <c r="X40" s="16">
        <f t="shared" si="14"/>
        <v>0</v>
      </c>
      <c r="Y40" s="16">
        <f t="shared" si="14"/>
        <v>0</v>
      </c>
      <c r="AK40" s="12"/>
    </row>
    <row r="41" spans="2:25" ht="12.75">
      <c r="B41" s="16"/>
      <c r="C41" s="16"/>
      <c r="D41" s="16"/>
      <c r="E41" s="16"/>
      <c r="F41" s="16"/>
      <c r="G41" s="16"/>
      <c r="H41" s="16"/>
      <c r="I41" s="16"/>
      <c r="J41" s="16"/>
      <c r="K41" s="16">
        <f aca="true" t="shared" si="15" ref="K41:Y41">COUNTIF(K3:K33,4)</f>
        <v>0</v>
      </c>
      <c r="L41" s="16">
        <f t="shared" si="15"/>
        <v>0</v>
      </c>
      <c r="M41" s="16">
        <f t="shared" si="15"/>
        <v>0</v>
      </c>
      <c r="N41" s="16">
        <f t="shared" si="15"/>
        <v>0</v>
      </c>
      <c r="O41" s="16">
        <f t="shared" si="15"/>
        <v>0</v>
      </c>
      <c r="P41" s="16">
        <f t="shared" si="15"/>
        <v>0</v>
      </c>
      <c r="Q41" s="16">
        <f t="shared" si="15"/>
        <v>0</v>
      </c>
      <c r="R41" s="16">
        <f t="shared" si="15"/>
        <v>0</v>
      </c>
      <c r="S41" s="16">
        <f t="shared" si="15"/>
        <v>0</v>
      </c>
      <c r="T41" s="16">
        <f t="shared" si="15"/>
        <v>0</v>
      </c>
      <c r="U41" s="16">
        <f t="shared" si="15"/>
        <v>0</v>
      </c>
      <c r="V41" s="16">
        <f t="shared" si="15"/>
        <v>0</v>
      </c>
      <c r="W41" s="16">
        <f t="shared" si="15"/>
        <v>0</v>
      </c>
      <c r="X41" s="16">
        <f t="shared" si="15"/>
        <v>0</v>
      </c>
      <c r="Y41" s="16">
        <f t="shared" si="15"/>
        <v>0</v>
      </c>
    </row>
    <row r="42" spans="2:25" ht="12.75">
      <c r="B42" s="16"/>
      <c r="C42" s="16"/>
      <c r="D42" s="16"/>
      <c r="E42" s="16"/>
      <c r="F42" s="16"/>
      <c r="G42" s="16"/>
      <c r="H42" s="16"/>
      <c r="I42" s="16"/>
      <c r="J42" s="16"/>
      <c r="K42" s="16">
        <f aca="true" t="shared" si="16" ref="K42:Y42">COUNTIF(K3:K33,3)</f>
        <v>0</v>
      </c>
      <c r="L42" s="16">
        <f t="shared" si="16"/>
        <v>0</v>
      </c>
      <c r="M42" s="16">
        <f t="shared" si="16"/>
        <v>0</v>
      </c>
      <c r="N42" s="16">
        <f t="shared" si="16"/>
        <v>0</v>
      </c>
      <c r="O42" s="16">
        <f t="shared" si="16"/>
        <v>0</v>
      </c>
      <c r="P42" s="16">
        <f t="shared" si="16"/>
        <v>0</v>
      </c>
      <c r="Q42" s="16">
        <f t="shared" si="16"/>
        <v>0</v>
      </c>
      <c r="R42" s="16">
        <f t="shared" si="16"/>
        <v>0</v>
      </c>
      <c r="S42" s="16">
        <f t="shared" si="16"/>
        <v>0</v>
      </c>
      <c r="T42" s="16">
        <f t="shared" si="16"/>
        <v>0</v>
      </c>
      <c r="U42" s="16">
        <f t="shared" si="16"/>
        <v>0</v>
      </c>
      <c r="V42" s="16">
        <f t="shared" si="16"/>
        <v>0</v>
      </c>
      <c r="W42" s="16">
        <f t="shared" si="16"/>
        <v>0</v>
      </c>
      <c r="X42" s="16">
        <f t="shared" si="16"/>
        <v>0</v>
      </c>
      <c r="Y42" s="16">
        <f t="shared" si="16"/>
        <v>0</v>
      </c>
    </row>
    <row r="43" spans="2:25" ht="12.75">
      <c r="B43" s="16"/>
      <c r="C43" s="16"/>
      <c r="D43" s="16"/>
      <c r="E43" s="16"/>
      <c r="F43" s="16"/>
      <c r="G43" s="16"/>
      <c r="H43" s="16"/>
      <c r="I43" s="16"/>
      <c r="J43" s="16"/>
      <c r="K43" s="16">
        <f aca="true" t="shared" si="17" ref="K43:X43">COUNTIF(K3:K33,2)</f>
        <v>0</v>
      </c>
      <c r="L43" s="16">
        <f t="shared" si="17"/>
        <v>0</v>
      </c>
      <c r="M43" s="16">
        <f t="shared" si="17"/>
        <v>0</v>
      </c>
      <c r="N43" s="16">
        <f t="shared" si="17"/>
        <v>0</v>
      </c>
      <c r="O43" s="16">
        <f t="shared" si="17"/>
        <v>0</v>
      </c>
      <c r="P43" s="16">
        <f t="shared" si="17"/>
        <v>0</v>
      </c>
      <c r="Q43" s="16">
        <f t="shared" si="17"/>
        <v>0</v>
      </c>
      <c r="R43" s="16">
        <f t="shared" si="17"/>
        <v>0</v>
      </c>
      <c r="S43" s="16">
        <f t="shared" si="17"/>
        <v>0</v>
      </c>
      <c r="T43" s="16">
        <f t="shared" si="17"/>
        <v>0</v>
      </c>
      <c r="U43" s="16">
        <f t="shared" si="17"/>
        <v>0</v>
      </c>
      <c r="V43" s="16">
        <f t="shared" si="17"/>
        <v>0</v>
      </c>
      <c r="W43" s="16">
        <f t="shared" si="17"/>
        <v>0</v>
      </c>
      <c r="X43" s="16">
        <f t="shared" si="17"/>
        <v>0</v>
      </c>
      <c r="Y43" s="16">
        <f>COUNTIF(Y3:Y33,2)</f>
        <v>0</v>
      </c>
    </row>
    <row r="44" spans="2:25" ht="12.75">
      <c r="B44" s="16"/>
      <c r="C44" s="16"/>
      <c r="D44" s="16"/>
      <c r="E44" s="16"/>
      <c r="F44" s="16"/>
      <c r="G44" s="16"/>
      <c r="H44" s="16"/>
      <c r="I44" s="16"/>
      <c r="J44" s="16"/>
      <c r="K44" s="16">
        <f aca="true" t="shared" si="18" ref="K44:Y44">COUNTIF(K3:K33,2)</f>
        <v>0</v>
      </c>
      <c r="L44" s="16">
        <f t="shared" si="18"/>
        <v>0</v>
      </c>
      <c r="M44" s="16">
        <f t="shared" si="18"/>
        <v>0</v>
      </c>
      <c r="N44" s="16">
        <f t="shared" si="18"/>
        <v>0</v>
      </c>
      <c r="O44" s="16">
        <f t="shared" si="18"/>
        <v>0</v>
      </c>
      <c r="P44" s="16">
        <f t="shared" si="18"/>
        <v>0</v>
      </c>
      <c r="Q44" s="16">
        <f t="shared" si="18"/>
        <v>0</v>
      </c>
      <c r="R44" s="16">
        <f t="shared" si="18"/>
        <v>0</v>
      </c>
      <c r="S44" s="16">
        <f t="shared" si="18"/>
        <v>0</v>
      </c>
      <c r="T44" s="16">
        <f t="shared" si="18"/>
        <v>0</v>
      </c>
      <c r="U44" s="16">
        <f t="shared" si="18"/>
        <v>0</v>
      </c>
      <c r="V44" s="16"/>
      <c r="W44" s="16"/>
      <c r="X44" s="16"/>
      <c r="Y44" s="16">
        <f t="shared" si="18"/>
        <v>0</v>
      </c>
    </row>
    <row r="45" spans="2:25" ht="12.75">
      <c r="B45" s="16"/>
      <c r="C45" s="17"/>
      <c r="D45" s="17"/>
      <c r="E45" s="17"/>
      <c r="F45" s="17"/>
      <c r="G45" s="17"/>
      <c r="H45" s="17"/>
      <c r="I45" s="17"/>
      <c r="J45" s="17"/>
      <c r="K45" s="17" t="e">
        <f aca="true" t="shared" si="19" ref="K45:Y45">(K40+K41+K42)/K39*100</f>
        <v>#VALUE!</v>
      </c>
      <c r="L45" s="17" t="e">
        <f t="shared" si="19"/>
        <v>#VALUE!</v>
      </c>
      <c r="M45" s="17" t="e">
        <f t="shared" si="19"/>
        <v>#VALUE!</v>
      </c>
      <c r="N45" s="17" t="e">
        <f t="shared" si="19"/>
        <v>#VALUE!</v>
      </c>
      <c r="O45" s="17" t="e">
        <f t="shared" si="19"/>
        <v>#VALUE!</v>
      </c>
      <c r="P45" s="17" t="e">
        <f t="shared" si="19"/>
        <v>#VALUE!</v>
      </c>
      <c r="Q45" s="17" t="e">
        <f t="shared" si="19"/>
        <v>#VALUE!</v>
      </c>
      <c r="R45" s="17" t="e">
        <f t="shared" si="19"/>
        <v>#VALUE!</v>
      </c>
      <c r="S45" s="17" t="e">
        <f t="shared" si="19"/>
        <v>#VALUE!</v>
      </c>
      <c r="T45" s="17" t="e">
        <f t="shared" si="19"/>
        <v>#VALUE!</v>
      </c>
      <c r="U45" s="17" t="e">
        <f t="shared" si="19"/>
        <v>#VALUE!</v>
      </c>
      <c r="V45" s="17" t="e">
        <f t="shared" si="19"/>
        <v>#VALUE!</v>
      </c>
      <c r="W45" s="17" t="e">
        <f t="shared" si="19"/>
        <v>#VALUE!</v>
      </c>
      <c r="X45" s="17" t="e">
        <f t="shared" si="19"/>
        <v>#VALUE!</v>
      </c>
      <c r="Y45" s="17" t="e">
        <f t="shared" si="19"/>
        <v>#VALUE!</v>
      </c>
    </row>
    <row r="46" spans="2:25" ht="12.75">
      <c r="B46" s="16"/>
      <c r="C46" s="17"/>
      <c r="D46" s="17"/>
      <c r="E46" s="17"/>
      <c r="F46" s="17"/>
      <c r="G46" s="17"/>
      <c r="H46" s="17"/>
      <c r="I46" s="17"/>
      <c r="J46" s="17"/>
      <c r="K46" s="17" t="e">
        <f aca="true" t="shared" si="20" ref="K46:Y46">(K40+K41)/K39*100</f>
        <v>#VALUE!</v>
      </c>
      <c r="L46" s="17" t="e">
        <f t="shared" si="20"/>
        <v>#VALUE!</v>
      </c>
      <c r="M46" s="17" t="e">
        <f t="shared" si="20"/>
        <v>#VALUE!</v>
      </c>
      <c r="N46" s="17" t="e">
        <f t="shared" si="20"/>
        <v>#VALUE!</v>
      </c>
      <c r="O46" s="17" t="e">
        <f t="shared" si="20"/>
        <v>#VALUE!</v>
      </c>
      <c r="P46" s="17" t="e">
        <f t="shared" si="20"/>
        <v>#VALUE!</v>
      </c>
      <c r="Q46" s="17" t="e">
        <f t="shared" si="20"/>
        <v>#VALUE!</v>
      </c>
      <c r="R46" s="17" t="e">
        <f t="shared" si="20"/>
        <v>#VALUE!</v>
      </c>
      <c r="S46" s="17" t="e">
        <f t="shared" si="20"/>
        <v>#VALUE!</v>
      </c>
      <c r="T46" s="17" t="e">
        <f t="shared" si="20"/>
        <v>#VALUE!</v>
      </c>
      <c r="U46" s="17" t="e">
        <f t="shared" si="20"/>
        <v>#VALUE!</v>
      </c>
      <c r="V46" s="17" t="e">
        <f t="shared" si="20"/>
        <v>#VALUE!</v>
      </c>
      <c r="W46" s="17" t="e">
        <f t="shared" si="20"/>
        <v>#VALUE!</v>
      </c>
      <c r="X46" s="17" t="e">
        <f t="shared" si="20"/>
        <v>#VALUE!</v>
      </c>
      <c r="Y46" s="17" t="e">
        <f t="shared" si="20"/>
        <v>#VALUE!</v>
      </c>
    </row>
    <row r="47" spans="2:25" ht="12.75">
      <c r="B47" s="16"/>
      <c r="C47" s="17"/>
      <c r="D47" s="17"/>
      <c r="E47" s="17"/>
      <c r="F47" s="17"/>
      <c r="G47" s="17"/>
      <c r="H47" s="17"/>
      <c r="I47" s="17"/>
      <c r="J47" s="17"/>
      <c r="K47" s="17" t="e">
        <f aca="true" t="shared" si="21" ref="K47:Y47">(K40*100+K41*64+K42*36+K43*14)/K39</f>
        <v>#VALUE!</v>
      </c>
      <c r="L47" s="17" t="e">
        <f t="shared" si="21"/>
        <v>#VALUE!</v>
      </c>
      <c r="M47" s="17" t="e">
        <f t="shared" si="21"/>
        <v>#VALUE!</v>
      </c>
      <c r="N47" s="17" t="e">
        <f t="shared" si="21"/>
        <v>#VALUE!</v>
      </c>
      <c r="O47" s="17" t="e">
        <f t="shared" si="21"/>
        <v>#VALUE!</v>
      </c>
      <c r="P47" s="17" t="e">
        <f t="shared" si="21"/>
        <v>#VALUE!</v>
      </c>
      <c r="Q47" s="17" t="e">
        <f t="shared" si="21"/>
        <v>#VALUE!</v>
      </c>
      <c r="R47" s="17" t="e">
        <f t="shared" si="21"/>
        <v>#VALUE!</v>
      </c>
      <c r="S47" s="17" t="e">
        <f t="shared" si="21"/>
        <v>#VALUE!</v>
      </c>
      <c r="T47" s="17" t="e">
        <f t="shared" si="21"/>
        <v>#VALUE!</v>
      </c>
      <c r="U47" s="17" t="e">
        <f t="shared" si="21"/>
        <v>#VALUE!</v>
      </c>
      <c r="V47" s="17" t="e">
        <f t="shared" si="21"/>
        <v>#VALUE!</v>
      </c>
      <c r="W47" s="17" t="e">
        <f t="shared" si="21"/>
        <v>#VALUE!</v>
      </c>
      <c r="X47" s="17" t="e">
        <f t="shared" si="21"/>
        <v>#VALUE!</v>
      </c>
      <c r="Y47" s="17" t="e">
        <f t="shared" si="21"/>
        <v>#VALUE!</v>
      </c>
    </row>
    <row r="48" spans="2:25" ht="12.75">
      <c r="B48" s="16"/>
      <c r="C48" s="16"/>
      <c r="D48" s="16"/>
      <c r="E48" s="16"/>
      <c r="F48" s="16"/>
      <c r="G48" s="16"/>
      <c r="H48" s="16"/>
      <c r="I48" s="16"/>
      <c r="J48" s="16"/>
      <c r="K48" s="16">
        <f aca="true" t="shared" si="22" ref="K48:Y48">SUM(K40:K43)</f>
        <v>0</v>
      </c>
      <c r="L48" s="16">
        <f t="shared" si="22"/>
        <v>0</v>
      </c>
      <c r="M48" s="16">
        <f t="shared" si="22"/>
        <v>0</v>
      </c>
      <c r="N48" s="16">
        <f t="shared" si="22"/>
        <v>0</v>
      </c>
      <c r="O48" s="16">
        <f t="shared" si="22"/>
        <v>0</v>
      </c>
      <c r="P48" s="16">
        <f t="shared" si="22"/>
        <v>0</v>
      </c>
      <c r="Q48" s="16">
        <f t="shared" si="22"/>
        <v>0</v>
      </c>
      <c r="R48" s="16">
        <f t="shared" si="22"/>
        <v>0</v>
      </c>
      <c r="S48" s="16">
        <f t="shared" si="22"/>
        <v>0</v>
      </c>
      <c r="T48" s="16">
        <f t="shared" si="22"/>
        <v>0</v>
      </c>
      <c r="U48" s="16">
        <f t="shared" si="22"/>
        <v>0</v>
      </c>
      <c r="V48" s="16">
        <f t="shared" si="22"/>
        <v>0</v>
      </c>
      <c r="W48" s="16">
        <f t="shared" si="22"/>
        <v>0</v>
      </c>
      <c r="X48" s="16">
        <f t="shared" si="22"/>
        <v>0</v>
      </c>
      <c r="Y48" s="16">
        <f t="shared" si="22"/>
        <v>0</v>
      </c>
    </row>
    <row r="49" spans="2:25" ht="12.7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2:25" ht="12.75">
      <c r="B50" s="16"/>
      <c r="C50" s="16"/>
      <c r="D50" s="16"/>
      <c r="E50" s="16"/>
      <c r="F50" s="16"/>
      <c r="G50" s="16"/>
      <c r="H50" s="16"/>
      <c r="I50" s="16"/>
      <c r="J50" s="16"/>
      <c r="K50" s="16" t="str">
        <f aca="true" t="shared" si="23" ref="K50:Y50">IF(K48=0,"-",K45)</f>
        <v>-</v>
      </c>
      <c r="L50" s="16" t="str">
        <f t="shared" si="23"/>
        <v>-</v>
      </c>
      <c r="M50" s="16" t="str">
        <f t="shared" si="23"/>
        <v>-</v>
      </c>
      <c r="N50" s="16" t="str">
        <f t="shared" si="23"/>
        <v>-</v>
      </c>
      <c r="O50" s="16" t="str">
        <f t="shared" si="23"/>
        <v>-</v>
      </c>
      <c r="P50" s="16" t="str">
        <f t="shared" si="23"/>
        <v>-</v>
      </c>
      <c r="Q50" s="16" t="str">
        <f t="shared" si="23"/>
        <v>-</v>
      </c>
      <c r="R50" s="16" t="str">
        <f t="shared" si="23"/>
        <v>-</v>
      </c>
      <c r="S50" s="16" t="str">
        <f t="shared" si="23"/>
        <v>-</v>
      </c>
      <c r="T50" s="16" t="str">
        <f t="shared" si="23"/>
        <v>-</v>
      </c>
      <c r="U50" s="16" t="str">
        <f t="shared" si="23"/>
        <v>-</v>
      </c>
      <c r="V50" s="16" t="str">
        <f t="shared" si="23"/>
        <v>-</v>
      </c>
      <c r="W50" s="16" t="str">
        <f t="shared" si="23"/>
        <v>-</v>
      </c>
      <c r="X50" s="16" t="str">
        <f t="shared" si="23"/>
        <v>-</v>
      </c>
      <c r="Y50" s="16" t="str">
        <f t="shared" si="23"/>
        <v>-</v>
      </c>
    </row>
    <row r="51" spans="2:25" ht="12.75">
      <c r="B51" s="16"/>
      <c r="C51" s="16"/>
      <c r="D51" s="16"/>
      <c r="E51" s="16"/>
      <c r="F51" s="16"/>
      <c r="G51" s="16"/>
      <c r="H51" s="16"/>
      <c r="I51" s="16"/>
      <c r="J51" s="16"/>
      <c r="K51" s="16" t="str">
        <f aca="true" t="shared" si="24" ref="K51:Y51">IF(K48=0,"-",K46)</f>
        <v>-</v>
      </c>
      <c r="L51" s="16" t="str">
        <f t="shared" si="24"/>
        <v>-</v>
      </c>
      <c r="M51" s="16" t="str">
        <f t="shared" si="24"/>
        <v>-</v>
      </c>
      <c r="N51" s="16" t="str">
        <f t="shared" si="24"/>
        <v>-</v>
      </c>
      <c r="O51" s="16" t="str">
        <f t="shared" si="24"/>
        <v>-</v>
      </c>
      <c r="P51" s="16" t="str">
        <f t="shared" si="24"/>
        <v>-</v>
      </c>
      <c r="Q51" s="16" t="str">
        <f t="shared" si="24"/>
        <v>-</v>
      </c>
      <c r="R51" s="16" t="str">
        <f t="shared" si="24"/>
        <v>-</v>
      </c>
      <c r="S51" s="16" t="str">
        <f t="shared" si="24"/>
        <v>-</v>
      </c>
      <c r="T51" s="16" t="str">
        <f t="shared" si="24"/>
        <v>-</v>
      </c>
      <c r="U51" s="16" t="str">
        <f t="shared" si="24"/>
        <v>-</v>
      </c>
      <c r="V51" s="16" t="str">
        <f t="shared" si="24"/>
        <v>-</v>
      </c>
      <c r="W51" s="16" t="str">
        <f t="shared" si="24"/>
        <v>-</v>
      </c>
      <c r="X51" s="16" t="str">
        <f t="shared" si="24"/>
        <v>-</v>
      </c>
      <c r="Y51" s="16" t="str">
        <f t="shared" si="24"/>
        <v>-</v>
      </c>
    </row>
    <row r="52" spans="2:25" ht="12.75">
      <c r="B52" s="16"/>
      <c r="C52" s="16"/>
      <c r="D52" s="16"/>
      <c r="E52" s="16"/>
      <c r="F52" s="16"/>
      <c r="G52" s="16"/>
      <c r="H52" s="16"/>
      <c r="I52" s="16"/>
      <c r="J52" s="16"/>
      <c r="K52" s="16" t="str">
        <f aca="true" t="shared" si="25" ref="K52:Y52">IF(K48=0,"-",K47)</f>
        <v>-</v>
      </c>
      <c r="L52" s="16" t="str">
        <f t="shared" si="25"/>
        <v>-</v>
      </c>
      <c r="M52" s="16" t="str">
        <f t="shared" si="25"/>
        <v>-</v>
      </c>
      <c r="N52" s="16" t="str">
        <f t="shared" si="25"/>
        <v>-</v>
      </c>
      <c r="O52" s="16" t="str">
        <f t="shared" si="25"/>
        <v>-</v>
      </c>
      <c r="P52" s="16" t="str">
        <f t="shared" si="25"/>
        <v>-</v>
      </c>
      <c r="Q52" s="16" t="str">
        <f t="shared" si="25"/>
        <v>-</v>
      </c>
      <c r="R52" s="16" t="str">
        <f t="shared" si="25"/>
        <v>-</v>
      </c>
      <c r="S52" s="16" t="str">
        <f t="shared" si="25"/>
        <v>-</v>
      </c>
      <c r="T52" s="16" t="str">
        <f t="shared" si="25"/>
        <v>-</v>
      </c>
      <c r="U52" s="16" t="str">
        <f t="shared" si="25"/>
        <v>-</v>
      </c>
      <c r="V52" s="16" t="str">
        <f t="shared" si="25"/>
        <v>-</v>
      </c>
      <c r="W52" s="16" t="str">
        <f t="shared" si="25"/>
        <v>-</v>
      </c>
      <c r="X52" s="16" t="str">
        <f t="shared" si="25"/>
        <v>-</v>
      </c>
      <c r="Y52" s="16" t="str">
        <f t="shared" si="25"/>
        <v>-</v>
      </c>
    </row>
    <row r="53" spans="2:25" ht="12.7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ht="12.75">
      <c r="B54" s="6"/>
    </row>
    <row r="55" ht="12.75">
      <c r="B55" s="6"/>
    </row>
  </sheetData>
  <sheetProtection/>
  <printOptions/>
  <pageMargins left="0.75" right="0.75" top="1" bottom="1" header="0.5" footer="0.5"/>
  <pageSetup horizontalDpi="200" verticalDpi="200" orientation="landscape" paperSize="9" scale="86" r:id="rId1"/>
  <rowBreaks count="1" manualBreakCount="1">
    <brk id="36" max="55" man="1"/>
  </rowBreaks>
  <colBreaks count="1" manualBreakCount="1">
    <brk id="43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54"/>
  <sheetViews>
    <sheetView view="pageBreakPreview" zoomScaleNormal="75" zoomScaleSheetLayoutView="100" zoomScalePageLayoutView="0" workbookViewId="0" topLeftCell="A1">
      <selection activeCell="AR3" sqref="AR3:AR15"/>
    </sheetView>
  </sheetViews>
  <sheetFormatPr defaultColWidth="9.140625" defaultRowHeight="12.75"/>
  <cols>
    <col min="1" max="1" width="3.7109375" style="0" customWidth="1"/>
    <col min="2" max="2" width="9.28125" style="0" customWidth="1"/>
    <col min="3" max="3" width="5.140625" style="0" customWidth="1"/>
    <col min="4" max="4" width="4.57421875" style="0" customWidth="1"/>
    <col min="5" max="5" width="4.140625" style="0" customWidth="1"/>
    <col min="6" max="6" width="4.421875" style="0" customWidth="1"/>
    <col min="7" max="7" width="4.28125" style="0" customWidth="1"/>
    <col min="8" max="8" width="4.421875" style="0" customWidth="1"/>
    <col min="9" max="9" width="4.28125" style="0" customWidth="1"/>
    <col min="10" max="10" width="4.57421875" style="0" customWidth="1"/>
    <col min="11" max="11" width="4.7109375" style="0" customWidth="1"/>
    <col min="12" max="12" width="4.57421875" style="0" customWidth="1"/>
    <col min="13" max="23" width="3.28125" style="0" customWidth="1"/>
    <col min="24" max="24" width="3.421875" style="0" customWidth="1"/>
    <col min="25" max="25" width="3.28125" style="0" customWidth="1"/>
    <col min="26" max="26" width="0.5625" style="0" customWidth="1"/>
    <col min="27" max="27" width="0.13671875" style="0" customWidth="1"/>
    <col min="28" max="28" width="0.5625" style="0" customWidth="1"/>
    <col min="29" max="29" width="0.2890625" style="0" customWidth="1"/>
    <col min="30" max="30" width="0.5625" style="0" hidden="1" customWidth="1"/>
    <col min="31" max="31" width="0.2890625" style="0" hidden="1" customWidth="1"/>
    <col min="32" max="32" width="0.42578125" style="0" customWidth="1"/>
    <col min="33" max="33" width="9.140625" style="0" hidden="1" customWidth="1"/>
    <col min="34" max="34" width="0.2890625" style="0" customWidth="1"/>
    <col min="35" max="35" width="0.2890625" style="0" hidden="1" customWidth="1"/>
    <col min="36" max="36" width="9.140625" style="0" hidden="1" customWidth="1"/>
    <col min="37" max="37" width="0.42578125" style="0" customWidth="1"/>
    <col min="38" max="38" width="0.5625" style="0" customWidth="1"/>
    <col min="39" max="42" width="5.00390625" style="0" customWidth="1"/>
    <col min="43" max="43" width="5.140625" style="0" customWidth="1"/>
    <col min="44" max="44" width="16.421875" style="0" customWidth="1"/>
    <col min="45" max="45" width="7.28125" style="0" customWidth="1"/>
    <col min="46" max="49" width="6.28125" style="0" customWidth="1"/>
    <col min="50" max="50" width="8.00390625" style="0" customWidth="1"/>
    <col min="51" max="51" width="7.8515625" style="0" customWidth="1"/>
    <col min="52" max="52" width="8.00390625" style="0" customWidth="1"/>
    <col min="53" max="53" width="6.7109375" style="0" customWidth="1"/>
    <col min="54" max="54" width="18.140625" style="0" customWidth="1"/>
    <col min="55" max="55" width="7.421875" style="0" customWidth="1"/>
  </cols>
  <sheetData>
    <row r="1" ht="39" customHeight="1">
      <c r="B1" s="2" t="s">
        <v>61</v>
      </c>
    </row>
    <row r="2" spans="1:52" ht="73.5" customHeight="1">
      <c r="A2" s="3" t="s">
        <v>0</v>
      </c>
      <c r="B2" s="3" t="s">
        <v>1</v>
      </c>
      <c r="C2" s="4" t="str">
        <f>AR3</f>
        <v>Педиатрия</v>
      </c>
      <c r="D2" s="4" t="str">
        <f>AR4</f>
        <v>Педагогика</v>
      </c>
      <c r="E2" s="4" t="str">
        <f>AR5</f>
        <v>Медицина ЧС</v>
      </c>
      <c r="F2" s="4" t="str">
        <f>AR6</f>
        <v>ОЗиЗ</v>
      </c>
      <c r="G2" s="4" t="str">
        <f>AR7</f>
        <v>Патология</v>
      </c>
      <c r="H2" s="4" t="str">
        <f>AR8</f>
        <v>Порядки и стандарты оказания медицинской помощи детям</v>
      </c>
      <c r="I2" s="4" t="str">
        <f>AR9</f>
        <v>Редкие орфанные болезни</v>
      </c>
      <c r="J2" s="4" t="str">
        <f>AR10</f>
        <v>Детские инфекционные болезни</v>
      </c>
      <c r="K2" s="4" t="str">
        <f>AR11</f>
        <v>ОСК</v>
      </c>
      <c r="L2" s="4" t="str">
        <f>AR12</f>
        <v>Генетические аспекты развития заболеваний</v>
      </c>
      <c r="M2" s="4" t="str">
        <f>AR13</f>
        <v>Клиническая фармакология</v>
      </c>
      <c r="N2" s="4" t="str">
        <f>AR14</f>
        <v>Практика (вариативная часть)</v>
      </c>
      <c r="O2" s="4" t="str">
        <f>AR15</f>
        <v>Практика (базовая часть)</v>
      </c>
      <c r="P2" s="4">
        <f>AR16</f>
        <v>0</v>
      </c>
      <c r="Q2" s="4">
        <f>AR17</f>
        <v>0</v>
      </c>
      <c r="R2" s="4">
        <f>AR18</f>
        <v>0</v>
      </c>
      <c r="S2" s="4">
        <f>AR19</f>
        <v>0</v>
      </c>
      <c r="T2" s="4">
        <f>AR20</f>
        <v>0</v>
      </c>
      <c r="U2" s="4">
        <f>AR21</f>
        <v>0</v>
      </c>
      <c r="V2" s="4">
        <f>AR22</f>
        <v>0</v>
      </c>
      <c r="W2" s="4">
        <f>AR23</f>
        <v>0</v>
      </c>
      <c r="X2" s="4">
        <f>AR24</f>
        <v>0</v>
      </c>
      <c r="Y2" s="4">
        <f>AR25</f>
        <v>0</v>
      </c>
      <c r="Z2" t="s">
        <v>2</v>
      </c>
      <c r="AA2" s="10" t="s">
        <v>3</v>
      </c>
      <c r="AB2" s="10" t="s">
        <v>4</v>
      </c>
      <c r="AC2" s="10" t="s">
        <v>5</v>
      </c>
      <c r="AD2" s="10" t="s">
        <v>6</v>
      </c>
      <c r="AE2" s="10" t="s">
        <v>11</v>
      </c>
      <c r="AF2" s="10" t="s">
        <v>7</v>
      </c>
      <c r="AG2" s="10"/>
      <c r="AH2" s="10" t="s">
        <v>12</v>
      </c>
      <c r="AI2" s="10" t="s">
        <v>10</v>
      </c>
      <c r="AJ2" s="10" t="s">
        <v>8</v>
      </c>
      <c r="AK2" s="10"/>
      <c r="AL2" s="10" t="s">
        <v>9</v>
      </c>
      <c r="AM2" s="5" t="s">
        <v>13</v>
      </c>
      <c r="AN2" s="5" t="s">
        <v>14</v>
      </c>
      <c r="AO2" s="5" t="s">
        <v>15</v>
      </c>
      <c r="AP2" s="5" t="s">
        <v>14</v>
      </c>
      <c r="AR2" s="14" t="s">
        <v>21</v>
      </c>
      <c r="AS2" s="9" t="s">
        <v>17</v>
      </c>
      <c r="AT2" s="9">
        <v>5</v>
      </c>
      <c r="AU2" s="9">
        <v>4</v>
      </c>
      <c r="AV2" s="9">
        <v>3</v>
      </c>
      <c r="AW2" s="9">
        <v>2</v>
      </c>
      <c r="AX2" s="9" t="s">
        <v>18</v>
      </c>
      <c r="AY2" s="9" t="s">
        <v>19</v>
      </c>
      <c r="AZ2" s="9" t="s">
        <v>20</v>
      </c>
    </row>
    <row r="3" spans="1:55" ht="12.75" customHeight="1">
      <c r="A3" s="1">
        <v>1</v>
      </c>
      <c r="B3" s="27" t="s">
        <v>62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>
        <f aca="true" t="shared" si="0" ref="Z3:Z32">COUNT(C3:Y3)</f>
        <v>0</v>
      </c>
      <c r="AA3" s="10">
        <f aca="true" t="shared" si="1" ref="AA3:AA32">SUM(C3:Y3)</f>
        <v>0</v>
      </c>
      <c r="AB3" s="10">
        <f aca="true" t="shared" si="2" ref="AB3:AB32">SUMIF(C3:Y3,5)</f>
        <v>0</v>
      </c>
      <c r="AC3" s="10" t="e">
        <f aca="true" t="shared" si="3" ref="AC3:AC32">IF(AB3/Z3=5,1,0)</f>
        <v>#DIV/0!</v>
      </c>
      <c r="AD3" s="10">
        <f aca="true" t="shared" si="4" ref="AD3:AD32">COUNTIF(C3:Y3,4)</f>
        <v>0</v>
      </c>
      <c r="AE3" s="10">
        <f aca="true" t="shared" si="5" ref="AE3:AE32">IF(AI3=Z3,1,0)</f>
        <v>1</v>
      </c>
      <c r="AF3" s="10" t="e">
        <f aca="true" t="shared" si="6" ref="AF3:AF32">AE3-AC3</f>
        <v>#DIV/0!</v>
      </c>
      <c r="AG3" s="10" t="e">
        <f aca="true" t="shared" si="7" ref="AG3:AG32">AC3+AF3+AL3</f>
        <v>#DIV/0!</v>
      </c>
      <c r="AH3" s="10" t="e">
        <f aca="true" t="shared" si="8" ref="AH3:AH32">IF(AG3=0,1,0)</f>
        <v>#DIV/0!</v>
      </c>
      <c r="AI3" s="10">
        <f aca="true" t="shared" si="9" ref="AI3:AI32">Z3-AJ3-AL3</f>
        <v>0</v>
      </c>
      <c r="AJ3" s="10">
        <f aca="true" t="shared" si="10" ref="AJ3:AJ32">COUNTIF(C3:Y3,3)</f>
        <v>0</v>
      </c>
      <c r="AK3" s="10"/>
      <c r="AL3" s="10">
        <f>COUNTIF(C3:Y3,2)</f>
        <v>0</v>
      </c>
      <c r="AM3" s="20"/>
      <c r="AN3" s="20"/>
      <c r="AO3" s="20"/>
      <c r="AP3" s="20"/>
      <c r="AR3" s="20" t="s">
        <v>72</v>
      </c>
      <c r="AS3" s="3" t="str">
        <f>C38</f>
        <v>-</v>
      </c>
      <c r="AT3" s="3" t="str">
        <f>IF(C39&gt;0,C39,"-")</f>
        <v>-</v>
      </c>
      <c r="AU3" s="3" t="str">
        <f>IF(C40&gt;0,C40,"-")</f>
        <v>-</v>
      </c>
      <c r="AV3" s="3" t="str">
        <f>IF(C41&gt;0,C41,"-")</f>
        <v>-</v>
      </c>
      <c r="AW3" s="3" t="str">
        <f>IF(C42&gt;0,C42,"-")</f>
        <v>-</v>
      </c>
      <c r="AX3" s="15" t="str">
        <f>C49</f>
        <v>-</v>
      </c>
      <c r="AY3" s="15" t="str">
        <f>C50</f>
        <v>-</v>
      </c>
      <c r="AZ3" s="15" t="str">
        <f>C51</f>
        <v>-</v>
      </c>
      <c r="BB3" s="7" t="s">
        <v>37</v>
      </c>
      <c r="BC3" s="20">
        <v>28</v>
      </c>
    </row>
    <row r="4" spans="1:55" ht="12.75" customHeight="1">
      <c r="A4" s="1">
        <v>2</v>
      </c>
      <c r="B4" s="27" t="s">
        <v>63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>
        <f t="shared" si="0"/>
        <v>0</v>
      </c>
      <c r="AA4" s="10">
        <f t="shared" si="1"/>
        <v>0</v>
      </c>
      <c r="AB4" s="10">
        <f t="shared" si="2"/>
        <v>0</v>
      </c>
      <c r="AC4" s="10" t="e">
        <f t="shared" si="3"/>
        <v>#DIV/0!</v>
      </c>
      <c r="AD4" s="10">
        <f t="shared" si="4"/>
        <v>0</v>
      </c>
      <c r="AE4" s="10">
        <f t="shared" si="5"/>
        <v>1</v>
      </c>
      <c r="AF4" s="10" t="e">
        <f t="shared" si="6"/>
        <v>#DIV/0!</v>
      </c>
      <c r="AG4" s="10" t="e">
        <f t="shared" si="7"/>
        <v>#DIV/0!</v>
      </c>
      <c r="AH4" s="10" t="e">
        <f t="shared" si="8"/>
        <v>#DIV/0!</v>
      </c>
      <c r="AI4" s="10">
        <f t="shared" si="9"/>
        <v>0</v>
      </c>
      <c r="AJ4" s="10">
        <f t="shared" si="10"/>
        <v>0</v>
      </c>
      <c r="AK4" s="10"/>
      <c r="AL4" s="10">
        <f aca="true" t="shared" si="11" ref="AL4:AL32">COUNTIF(C4:Y4,2)</f>
        <v>0</v>
      </c>
      <c r="AM4" s="20"/>
      <c r="AN4" s="20"/>
      <c r="AO4" s="20"/>
      <c r="AP4" s="20"/>
      <c r="AR4" s="20" t="s">
        <v>50</v>
      </c>
      <c r="AS4" s="3" t="str">
        <f>D38</f>
        <v>-</v>
      </c>
      <c r="AT4" s="3" t="str">
        <f>IF(D39&gt;0,D39,"-")</f>
        <v>-</v>
      </c>
      <c r="AU4" s="3" t="str">
        <f>IF(D40&gt;0,D40,"-")</f>
        <v>-</v>
      </c>
      <c r="AV4" s="3" t="str">
        <f>IF(D41&gt;0,D41,"-")</f>
        <v>-</v>
      </c>
      <c r="AW4" s="3" t="str">
        <f>IF(D42&gt;0,D42,"-")</f>
        <v>-</v>
      </c>
      <c r="AX4" s="15" t="str">
        <f>D49</f>
        <v>-</v>
      </c>
      <c r="AY4" s="15" t="str">
        <f>D50</f>
        <v>-</v>
      </c>
      <c r="AZ4" s="15" t="str">
        <f>D51</f>
        <v>-</v>
      </c>
      <c r="BB4" s="7" t="s">
        <v>22</v>
      </c>
      <c r="BC4" s="20">
        <v>4</v>
      </c>
    </row>
    <row r="5" spans="1:55" ht="12.75" customHeight="1">
      <c r="A5" s="1">
        <v>3</v>
      </c>
      <c r="B5" s="27" t="s">
        <v>64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>
        <f t="shared" si="0"/>
        <v>0</v>
      </c>
      <c r="AA5" s="10">
        <f t="shared" si="1"/>
        <v>0</v>
      </c>
      <c r="AB5" s="10">
        <f t="shared" si="2"/>
        <v>0</v>
      </c>
      <c r="AC5" s="10" t="e">
        <f t="shared" si="3"/>
        <v>#DIV/0!</v>
      </c>
      <c r="AD5" s="10">
        <f t="shared" si="4"/>
        <v>0</v>
      </c>
      <c r="AE5" s="10">
        <f t="shared" si="5"/>
        <v>1</v>
      </c>
      <c r="AF5" s="10" t="e">
        <f t="shared" si="6"/>
        <v>#DIV/0!</v>
      </c>
      <c r="AG5" s="10" t="e">
        <f t="shared" si="7"/>
        <v>#DIV/0!</v>
      </c>
      <c r="AH5" s="10" t="e">
        <f t="shared" si="8"/>
        <v>#DIV/0!</v>
      </c>
      <c r="AI5" s="10">
        <f t="shared" si="9"/>
        <v>0</v>
      </c>
      <c r="AJ5" s="10">
        <f t="shared" si="10"/>
        <v>0</v>
      </c>
      <c r="AK5" s="10"/>
      <c r="AL5" s="10">
        <f t="shared" si="11"/>
        <v>0</v>
      </c>
      <c r="AM5" s="20"/>
      <c r="AN5" s="20"/>
      <c r="AO5" s="20"/>
      <c r="AP5" s="20"/>
      <c r="AR5" s="20" t="s">
        <v>51</v>
      </c>
      <c r="AS5" s="3" t="str">
        <f>E38</f>
        <v>-</v>
      </c>
      <c r="AT5" s="3" t="str">
        <f>IF(E39&gt;0,E39,"-")</f>
        <v>-</v>
      </c>
      <c r="AU5" s="3" t="str">
        <f>IF(E40&gt;0,E40,"-")</f>
        <v>-</v>
      </c>
      <c r="AV5" s="3" t="str">
        <f>IF(E41&gt;0,E41,"-")</f>
        <v>-</v>
      </c>
      <c r="AW5" s="3" t="str">
        <f>IF(E42&gt;0,E42,"-")</f>
        <v>-</v>
      </c>
      <c r="AX5" s="15" t="str">
        <f>E49</f>
        <v>-</v>
      </c>
      <c r="AY5" s="15" t="str">
        <f>E50</f>
        <v>-</v>
      </c>
      <c r="AZ5" s="15" t="str">
        <f>E51</f>
        <v>-</v>
      </c>
      <c r="BB5" s="7" t="s">
        <v>23</v>
      </c>
      <c r="BC5" s="20">
        <v>1</v>
      </c>
    </row>
    <row r="6" spans="1:55" ht="12.75" customHeight="1">
      <c r="A6" s="1">
        <v>4</v>
      </c>
      <c r="B6" s="27" t="s">
        <v>65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>
        <f t="shared" si="0"/>
        <v>0</v>
      </c>
      <c r="AA6" s="10">
        <f t="shared" si="1"/>
        <v>0</v>
      </c>
      <c r="AB6" s="10">
        <f t="shared" si="2"/>
        <v>0</v>
      </c>
      <c r="AC6" s="10" t="e">
        <f t="shared" si="3"/>
        <v>#DIV/0!</v>
      </c>
      <c r="AD6" s="10">
        <f t="shared" si="4"/>
        <v>0</v>
      </c>
      <c r="AE6" s="10">
        <f t="shared" si="5"/>
        <v>1</v>
      </c>
      <c r="AF6" s="10" t="e">
        <f t="shared" si="6"/>
        <v>#DIV/0!</v>
      </c>
      <c r="AG6" s="10" t="e">
        <f t="shared" si="7"/>
        <v>#DIV/0!</v>
      </c>
      <c r="AH6" s="10" t="e">
        <f t="shared" si="8"/>
        <v>#DIV/0!</v>
      </c>
      <c r="AI6" s="10">
        <f t="shared" si="9"/>
        <v>0</v>
      </c>
      <c r="AJ6" s="10">
        <f t="shared" si="10"/>
        <v>0</v>
      </c>
      <c r="AK6" s="10"/>
      <c r="AL6" s="10">
        <f t="shared" si="11"/>
        <v>0</v>
      </c>
      <c r="AM6" s="20"/>
      <c r="AN6" s="20"/>
      <c r="AO6" s="20"/>
      <c r="AP6" s="20"/>
      <c r="AR6" s="20" t="s">
        <v>52</v>
      </c>
      <c r="AS6" s="3" t="str">
        <f>F38</f>
        <v>-</v>
      </c>
      <c r="AT6" s="3" t="str">
        <f>IF(F39&gt;0,F39,"-")</f>
        <v>-</v>
      </c>
      <c r="AU6" s="3" t="str">
        <f>IF(F40&gt;0,F40,"-")</f>
        <v>-</v>
      </c>
      <c r="AV6" s="3" t="str">
        <f>IF(F41&gt;0,F41,"-")</f>
        <v>-</v>
      </c>
      <c r="AW6" s="3" t="str">
        <f>IF(F42&gt;0,F42,"-")</f>
        <v>-</v>
      </c>
      <c r="AX6" s="15" t="str">
        <f>F49</f>
        <v>-</v>
      </c>
      <c r="AY6" s="15" t="str">
        <f>F50</f>
        <v>-</v>
      </c>
      <c r="AZ6" s="15" t="str">
        <f>F51</f>
        <v>-</v>
      </c>
      <c r="BB6" s="7" t="s">
        <v>24</v>
      </c>
      <c r="BC6" s="1" t="str">
        <f>IF(BC3-BC4+BC5=B35,B35,"-")</f>
        <v>-</v>
      </c>
    </row>
    <row r="7" spans="1:52" ht="12.75" customHeight="1">
      <c r="A7" s="1">
        <v>5</v>
      </c>
      <c r="B7" s="27" t="s">
        <v>66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>
        <f t="shared" si="0"/>
        <v>0</v>
      </c>
      <c r="AA7" s="10">
        <f t="shared" si="1"/>
        <v>0</v>
      </c>
      <c r="AB7" s="10">
        <f t="shared" si="2"/>
        <v>0</v>
      </c>
      <c r="AC7" s="10" t="e">
        <f t="shared" si="3"/>
        <v>#DIV/0!</v>
      </c>
      <c r="AD7" s="10">
        <f t="shared" si="4"/>
        <v>0</v>
      </c>
      <c r="AE7" s="10">
        <f t="shared" si="5"/>
        <v>1</v>
      </c>
      <c r="AF7" s="10" t="e">
        <f t="shared" si="6"/>
        <v>#DIV/0!</v>
      </c>
      <c r="AG7" s="10" t="e">
        <f t="shared" si="7"/>
        <v>#DIV/0!</v>
      </c>
      <c r="AH7" s="10" t="e">
        <f t="shared" si="8"/>
        <v>#DIV/0!</v>
      </c>
      <c r="AI7" s="10">
        <f t="shared" si="9"/>
        <v>0</v>
      </c>
      <c r="AJ7" s="10">
        <f t="shared" si="10"/>
        <v>0</v>
      </c>
      <c r="AK7" s="10"/>
      <c r="AL7" s="10">
        <f t="shared" si="11"/>
        <v>0</v>
      </c>
      <c r="AM7" s="20"/>
      <c r="AN7" s="20"/>
      <c r="AO7" s="20"/>
      <c r="AP7" s="20"/>
      <c r="AR7" s="20" t="s">
        <v>53</v>
      </c>
      <c r="AS7" s="3" t="str">
        <f>G38</f>
        <v>-</v>
      </c>
      <c r="AT7" s="3" t="str">
        <f>IF(G39&gt;0,G39,"-")</f>
        <v>-</v>
      </c>
      <c r="AU7" s="3" t="str">
        <f>IF(G40&gt;0,G40,"-")</f>
        <v>-</v>
      </c>
      <c r="AV7" s="3" t="str">
        <f>IF(G41&gt;0,G41,"-")</f>
        <v>-</v>
      </c>
      <c r="AW7" s="3" t="str">
        <f>IF(G42&gt;0,G42,"-")</f>
        <v>-</v>
      </c>
      <c r="AX7" s="15" t="str">
        <f>G49</f>
        <v>-</v>
      </c>
      <c r="AY7" s="15" t="str">
        <f>G50</f>
        <v>-</v>
      </c>
      <c r="AZ7" s="15" t="str">
        <f>G51</f>
        <v>-</v>
      </c>
    </row>
    <row r="8" spans="1:54" ht="12.75" customHeight="1">
      <c r="A8" s="1">
        <v>6</v>
      </c>
      <c r="B8" s="27" t="s">
        <v>67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>
        <f t="shared" si="0"/>
        <v>0</v>
      </c>
      <c r="AA8" s="10">
        <f t="shared" si="1"/>
        <v>0</v>
      </c>
      <c r="AB8" s="10">
        <f t="shared" si="2"/>
        <v>0</v>
      </c>
      <c r="AC8" s="10" t="e">
        <f t="shared" si="3"/>
        <v>#DIV/0!</v>
      </c>
      <c r="AD8" s="10">
        <f t="shared" si="4"/>
        <v>0</v>
      </c>
      <c r="AE8" s="10">
        <f t="shared" si="5"/>
        <v>1</v>
      </c>
      <c r="AF8" s="10" t="e">
        <f t="shared" si="6"/>
        <v>#DIV/0!</v>
      </c>
      <c r="AG8" s="10" t="e">
        <f t="shared" si="7"/>
        <v>#DIV/0!</v>
      </c>
      <c r="AH8" s="10" t="e">
        <f t="shared" si="8"/>
        <v>#DIV/0!</v>
      </c>
      <c r="AI8" s="10">
        <f t="shared" si="9"/>
        <v>0</v>
      </c>
      <c r="AJ8" s="10">
        <f t="shared" si="10"/>
        <v>0</v>
      </c>
      <c r="AK8" s="10"/>
      <c r="AL8" s="10">
        <f t="shared" si="11"/>
        <v>0</v>
      </c>
      <c r="AM8" s="20"/>
      <c r="AN8" s="20"/>
      <c r="AO8" s="20"/>
      <c r="AP8" s="20"/>
      <c r="AR8" s="20" t="s">
        <v>73</v>
      </c>
      <c r="AS8" s="3" t="str">
        <f>H38</f>
        <v>-</v>
      </c>
      <c r="AT8" s="3" t="str">
        <f>IF(H39&gt;0,H39,"-")</f>
        <v>-</v>
      </c>
      <c r="AU8" s="3" t="str">
        <f>IF(H40&gt;0,H40,"-")</f>
        <v>-</v>
      </c>
      <c r="AV8" s="3" t="str">
        <f>IF(H41&gt;0,H41,"-")</f>
        <v>-</v>
      </c>
      <c r="AW8" s="3" t="str">
        <f>IF(H42&gt;0,H42,"-")</f>
        <v>-</v>
      </c>
      <c r="AX8" s="15" t="str">
        <f>H49</f>
        <v>-</v>
      </c>
      <c r="AY8" s="15" t="str">
        <f>H50</f>
        <v>-</v>
      </c>
      <c r="AZ8" s="15" t="str">
        <f>H51</f>
        <v>-</v>
      </c>
      <c r="BB8" s="6" t="s">
        <v>25</v>
      </c>
    </row>
    <row r="9" spans="1:55" ht="12.75" customHeight="1">
      <c r="A9" s="1">
        <v>7</v>
      </c>
      <c r="B9" s="27" t="s">
        <v>68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>
        <f t="shared" si="0"/>
        <v>0</v>
      </c>
      <c r="AA9" s="10">
        <f t="shared" si="1"/>
        <v>0</v>
      </c>
      <c r="AB9" s="10">
        <f t="shared" si="2"/>
        <v>0</v>
      </c>
      <c r="AC9" s="10" t="e">
        <f t="shared" si="3"/>
        <v>#DIV/0!</v>
      </c>
      <c r="AD9" s="10">
        <f t="shared" si="4"/>
        <v>0</v>
      </c>
      <c r="AE9" s="10">
        <f t="shared" si="5"/>
        <v>1</v>
      </c>
      <c r="AF9" s="10" t="e">
        <f t="shared" si="6"/>
        <v>#DIV/0!</v>
      </c>
      <c r="AG9" s="10" t="e">
        <f t="shared" si="7"/>
        <v>#DIV/0!</v>
      </c>
      <c r="AH9" s="10" t="e">
        <f t="shared" si="8"/>
        <v>#DIV/0!</v>
      </c>
      <c r="AI9" s="10">
        <f t="shared" si="9"/>
        <v>0</v>
      </c>
      <c r="AJ9" s="10">
        <f t="shared" si="10"/>
        <v>0</v>
      </c>
      <c r="AK9" s="10"/>
      <c r="AL9" s="10">
        <f t="shared" si="11"/>
        <v>0</v>
      </c>
      <c r="AM9" s="20"/>
      <c r="AN9" s="20"/>
      <c r="AO9" s="20"/>
      <c r="AP9" s="20"/>
      <c r="AR9" s="20" t="s">
        <v>74</v>
      </c>
      <c r="AS9" s="3" t="str">
        <f>I38</f>
        <v>-</v>
      </c>
      <c r="AT9" s="3" t="str">
        <f>IF(I39&gt;0,I39,"-")</f>
        <v>-</v>
      </c>
      <c r="AU9" s="3" t="str">
        <f>IF(I40&gt;0,I40,"-")</f>
        <v>-</v>
      </c>
      <c r="AV9" s="3" t="str">
        <f>IF(I41&gt;0,I41,"-")</f>
        <v>-</v>
      </c>
      <c r="AW9" s="3" t="str">
        <f>IF(I42&gt;0,I42,"-")</f>
        <v>-</v>
      </c>
      <c r="AX9" s="15" t="str">
        <f>I49</f>
        <v>-</v>
      </c>
      <c r="AY9" s="15" t="str">
        <f>I50</f>
        <v>-</v>
      </c>
      <c r="AZ9" s="15" t="str">
        <f>I51</f>
        <v>-</v>
      </c>
      <c r="BB9" s="7" t="s">
        <v>26</v>
      </c>
      <c r="BC9" s="1">
        <f>C37</f>
        <v>0</v>
      </c>
    </row>
    <row r="10" spans="1:55" ht="12.75" customHeight="1">
      <c r="A10" s="1">
        <v>8</v>
      </c>
      <c r="B10" s="27" t="s">
        <v>69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>
        <f t="shared" si="0"/>
        <v>0</v>
      </c>
      <c r="AA10" s="10">
        <f t="shared" si="1"/>
        <v>0</v>
      </c>
      <c r="AB10" s="10">
        <f t="shared" si="2"/>
        <v>0</v>
      </c>
      <c r="AC10" s="10" t="e">
        <f t="shared" si="3"/>
        <v>#DIV/0!</v>
      </c>
      <c r="AD10" s="10">
        <f t="shared" si="4"/>
        <v>0</v>
      </c>
      <c r="AE10" s="10">
        <f t="shared" si="5"/>
        <v>1</v>
      </c>
      <c r="AF10" s="10" t="e">
        <f t="shared" si="6"/>
        <v>#DIV/0!</v>
      </c>
      <c r="AG10" s="10" t="e">
        <f t="shared" si="7"/>
        <v>#DIV/0!</v>
      </c>
      <c r="AH10" s="10" t="e">
        <f t="shared" si="8"/>
        <v>#DIV/0!</v>
      </c>
      <c r="AI10" s="10">
        <f t="shared" si="9"/>
        <v>0</v>
      </c>
      <c r="AJ10" s="10">
        <f t="shared" si="10"/>
        <v>0</v>
      </c>
      <c r="AK10" s="10"/>
      <c r="AL10" s="10">
        <f t="shared" si="11"/>
        <v>0</v>
      </c>
      <c r="AM10" s="20"/>
      <c r="AN10" s="20"/>
      <c r="AO10" s="20"/>
      <c r="AP10" s="20"/>
      <c r="AR10" s="20" t="s">
        <v>75</v>
      </c>
      <c r="AS10" s="3" t="str">
        <f>J38</f>
        <v>-</v>
      </c>
      <c r="AT10" s="3" t="str">
        <f>IF(J39&gt;0,J39,"-")</f>
        <v>-</v>
      </c>
      <c r="AU10" s="3" t="str">
        <f>IF(J40&gt;0,J40,"-")</f>
        <v>-</v>
      </c>
      <c r="AV10" s="3" t="str">
        <f>IF(J41&gt;0,J41,"-")</f>
        <v>-</v>
      </c>
      <c r="AW10" s="3" t="str">
        <f>IF(J42&gt;0,J42,"-")</f>
        <v>-</v>
      </c>
      <c r="AX10" s="15" t="str">
        <f>J49</f>
        <v>-</v>
      </c>
      <c r="AY10" s="15" t="str">
        <f>J50</f>
        <v>-</v>
      </c>
      <c r="AZ10" s="15" t="str">
        <f>J51</f>
        <v>-</v>
      </c>
      <c r="BB10" s="7" t="s">
        <v>27</v>
      </c>
      <c r="BC10" s="1">
        <f>COUNTIF(AC3:AC32,1)</f>
        <v>0</v>
      </c>
    </row>
    <row r="11" spans="1:55" ht="12.75" customHeight="1">
      <c r="A11" s="1">
        <v>9</v>
      </c>
      <c r="B11" s="27" t="s">
        <v>70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>
        <f t="shared" si="0"/>
        <v>0</v>
      </c>
      <c r="AA11" s="10">
        <f t="shared" si="1"/>
        <v>0</v>
      </c>
      <c r="AB11" s="10">
        <f t="shared" si="2"/>
        <v>0</v>
      </c>
      <c r="AC11" s="10" t="e">
        <f t="shared" si="3"/>
        <v>#DIV/0!</v>
      </c>
      <c r="AD11" s="10">
        <f t="shared" si="4"/>
        <v>0</v>
      </c>
      <c r="AE11" s="10">
        <f t="shared" si="5"/>
        <v>1</v>
      </c>
      <c r="AF11" s="10" t="e">
        <f t="shared" si="6"/>
        <v>#DIV/0!</v>
      </c>
      <c r="AG11" s="10" t="e">
        <f t="shared" si="7"/>
        <v>#DIV/0!</v>
      </c>
      <c r="AH11" s="10" t="e">
        <f t="shared" si="8"/>
        <v>#DIV/0!</v>
      </c>
      <c r="AI11" s="10">
        <f t="shared" si="9"/>
        <v>0</v>
      </c>
      <c r="AJ11" s="10">
        <f t="shared" si="10"/>
        <v>0</v>
      </c>
      <c r="AK11" s="10"/>
      <c r="AL11" s="10">
        <f t="shared" si="11"/>
        <v>0</v>
      </c>
      <c r="AM11" s="20"/>
      <c r="AN11" s="20"/>
      <c r="AO11" s="20"/>
      <c r="AP11" s="20"/>
      <c r="AR11" s="20" t="s">
        <v>54</v>
      </c>
      <c r="AS11" s="3" t="str">
        <f>K38</f>
        <v>-</v>
      </c>
      <c r="AT11" s="3" t="str">
        <f>IF(K39&gt;0,K39,"-")</f>
        <v>-</v>
      </c>
      <c r="AU11" s="3" t="str">
        <f>IF(K40&gt;0,K40,"-")</f>
        <v>-</v>
      </c>
      <c r="AV11" s="3" t="str">
        <f>IF(K41&gt;0,K41,"-")</f>
        <v>-</v>
      </c>
      <c r="AW11" s="3" t="str">
        <f>IF(K42&gt;0,K42,"-")</f>
        <v>-</v>
      </c>
      <c r="AX11" s="15" t="str">
        <f>K49</f>
        <v>-</v>
      </c>
      <c r="AY11" s="15" t="str">
        <f>K50</f>
        <v>-</v>
      </c>
      <c r="AZ11" s="15" t="str">
        <f>K51</f>
        <v>-</v>
      </c>
      <c r="BB11" s="7" t="s">
        <v>28</v>
      </c>
      <c r="BC11" s="1">
        <f>COUNTIF(AF3:AF32,1)</f>
        <v>0</v>
      </c>
    </row>
    <row r="12" spans="1:55" ht="12.75" customHeight="1">
      <c r="A12" s="1">
        <v>10</v>
      </c>
      <c r="B12" s="27" t="s">
        <v>71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>
        <f t="shared" si="0"/>
        <v>0</v>
      </c>
      <c r="AA12" s="10">
        <f t="shared" si="1"/>
        <v>0</v>
      </c>
      <c r="AB12" s="10">
        <f t="shared" si="2"/>
        <v>0</v>
      </c>
      <c r="AC12" s="10" t="e">
        <f t="shared" si="3"/>
        <v>#DIV/0!</v>
      </c>
      <c r="AD12" s="10">
        <f t="shared" si="4"/>
        <v>0</v>
      </c>
      <c r="AE12" s="10">
        <f t="shared" si="5"/>
        <v>1</v>
      </c>
      <c r="AF12" s="10" t="e">
        <f t="shared" si="6"/>
        <v>#DIV/0!</v>
      </c>
      <c r="AG12" s="10" t="e">
        <f t="shared" si="7"/>
        <v>#DIV/0!</v>
      </c>
      <c r="AH12" s="10" t="e">
        <f t="shared" si="8"/>
        <v>#DIV/0!</v>
      </c>
      <c r="AI12" s="10">
        <f t="shared" si="9"/>
        <v>0</v>
      </c>
      <c r="AJ12" s="10">
        <f t="shared" si="10"/>
        <v>0</v>
      </c>
      <c r="AK12" s="10"/>
      <c r="AL12" s="10">
        <f t="shared" si="11"/>
        <v>0</v>
      </c>
      <c r="AM12" s="20"/>
      <c r="AN12" s="20"/>
      <c r="AO12" s="20"/>
      <c r="AP12" s="20"/>
      <c r="AR12" s="20" t="s">
        <v>55</v>
      </c>
      <c r="AS12" s="3" t="str">
        <f>L38</f>
        <v>-</v>
      </c>
      <c r="AT12" s="3" t="str">
        <f>IF(L39&gt;0,L39,"-")</f>
        <v>-</v>
      </c>
      <c r="AU12" s="3" t="str">
        <f>IF(L40&gt;0,L40,"-")</f>
        <v>-</v>
      </c>
      <c r="AV12" s="3" t="str">
        <f>IF(L41&gt;0,L41,"-")</f>
        <v>-</v>
      </c>
      <c r="AW12" s="3" t="str">
        <f>IF(L42&gt;0,L42,"-")</f>
        <v>-</v>
      </c>
      <c r="AX12" s="15" t="str">
        <f>L49</f>
        <v>-</v>
      </c>
      <c r="AY12" s="15" t="str">
        <f>L50</f>
        <v>-</v>
      </c>
      <c r="AZ12" s="15" t="str">
        <f>L51</f>
        <v>-</v>
      </c>
      <c r="BB12" s="7" t="s">
        <v>29</v>
      </c>
      <c r="BC12" s="1">
        <f>IF(BC9-BC10-BC11-AH33=BC14,BC14,"-")</f>
        <v>0</v>
      </c>
    </row>
    <row r="13" spans="1:52" ht="12.75" customHeight="1">
      <c r="A13" s="1"/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>
        <f t="shared" si="0"/>
        <v>0</v>
      </c>
      <c r="AA13" s="10">
        <f t="shared" si="1"/>
        <v>0</v>
      </c>
      <c r="AB13" s="10">
        <f t="shared" si="2"/>
        <v>0</v>
      </c>
      <c r="AC13" s="10" t="e">
        <f t="shared" si="3"/>
        <v>#DIV/0!</v>
      </c>
      <c r="AD13" s="10">
        <f t="shared" si="4"/>
        <v>0</v>
      </c>
      <c r="AE13" s="10">
        <f t="shared" si="5"/>
        <v>1</v>
      </c>
      <c r="AF13" s="10" t="e">
        <f t="shared" si="6"/>
        <v>#DIV/0!</v>
      </c>
      <c r="AG13" s="10" t="e">
        <f t="shared" si="7"/>
        <v>#DIV/0!</v>
      </c>
      <c r="AH13" s="10" t="e">
        <f t="shared" si="8"/>
        <v>#DIV/0!</v>
      </c>
      <c r="AI13" s="10">
        <f t="shared" si="9"/>
        <v>0</v>
      </c>
      <c r="AJ13" s="10">
        <f t="shared" si="10"/>
        <v>0</v>
      </c>
      <c r="AK13" s="10"/>
      <c r="AL13" s="10">
        <f t="shared" si="11"/>
        <v>0</v>
      </c>
      <c r="AM13" s="20"/>
      <c r="AN13" s="20"/>
      <c r="AO13" s="20"/>
      <c r="AP13" s="20"/>
      <c r="AR13" s="20" t="s">
        <v>56</v>
      </c>
      <c r="AS13" s="3" t="str">
        <f>M38</f>
        <v>-</v>
      </c>
      <c r="AT13" s="3" t="str">
        <f>IF(M39&gt;0,M39,"-")</f>
        <v>-</v>
      </c>
      <c r="AU13" s="3" t="str">
        <f>IF(M40&gt;0,M40,"-")</f>
        <v>-</v>
      </c>
      <c r="AV13" s="3" t="str">
        <f>IF(M41&gt;0,M41,"-")</f>
        <v>-</v>
      </c>
      <c r="AW13" s="3" t="str">
        <f>IF(M42&gt;0,M42,"-")</f>
        <v>-</v>
      </c>
      <c r="AX13" s="15" t="str">
        <f>M49</f>
        <v>-</v>
      </c>
      <c r="AY13" s="15" t="str">
        <f>M50</f>
        <v>-</v>
      </c>
      <c r="AZ13" s="15" t="str">
        <f>M51</f>
        <v>-</v>
      </c>
    </row>
    <row r="14" spans="1:55" ht="12.75" customHeight="1">
      <c r="A14" s="1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>
        <f t="shared" si="0"/>
        <v>0</v>
      </c>
      <c r="AA14" s="10">
        <f t="shared" si="1"/>
        <v>0</v>
      </c>
      <c r="AB14" s="10">
        <f t="shared" si="2"/>
        <v>0</v>
      </c>
      <c r="AC14" s="10" t="e">
        <f t="shared" si="3"/>
        <v>#DIV/0!</v>
      </c>
      <c r="AD14" s="10">
        <f t="shared" si="4"/>
        <v>0</v>
      </c>
      <c r="AE14" s="10">
        <f t="shared" si="5"/>
        <v>1</v>
      </c>
      <c r="AF14" s="10" t="e">
        <f t="shared" si="6"/>
        <v>#DIV/0!</v>
      </c>
      <c r="AG14" s="10" t="e">
        <f t="shared" si="7"/>
        <v>#DIV/0!</v>
      </c>
      <c r="AH14" s="10" t="e">
        <f t="shared" si="8"/>
        <v>#DIV/0!</v>
      </c>
      <c r="AI14" s="10">
        <f t="shared" si="9"/>
        <v>0</v>
      </c>
      <c r="AJ14" s="10">
        <f t="shared" si="10"/>
        <v>0</v>
      </c>
      <c r="AK14" s="10"/>
      <c r="AL14" s="10">
        <f t="shared" si="11"/>
        <v>0</v>
      </c>
      <c r="AM14" s="20"/>
      <c r="AN14" s="20"/>
      <c r="AO14" s="20"/>
      <c r="AP14" s="20"/>
      <c r="AR14" s="20" t="s">
        <v>57</v>
      </c>
      <c r="AS14" s="3" t="str">
        <f>N38</f>
        <v>-</v>
      </c>
      <c r="AT14" s="3" t="str">
        <f>IF(N39&gt;0,N39,"-")</f>
        <v>-</v>
      </c>
      <c r="AU14" s="3" t="str">
        <f>IF(N40&gt;0,N40,"-")</f>
        <v>-</v>
      </c>
      <c r="AV14" s="3" t="str">
        <f>IF(N41&gt;0,N41,"-")</f>
        <v>-</v>
      </c>
      <c r="AW14" s="3" t="str">
        <f>IF(N42&gt;0,N42,"-")</f>
        <v>-</v>
      </c>
      <c r="AX14" s="15" t="str">
        <f>N49</f>
        <v>-</v>
      </c>
      <c r="AY14" s="15" t="str">
        <f>N50</f>
        <v>-</v>
      </c>
      <c r="AZ14" s="15" t="str">
        <f>N51</f>
        <v>-</v>
      </c>
      <c r="BB14" s="6" t="s">
        <v>30</v>
      </c>
      <c r="BC14" s="16">
        <f>BC15+BC16+BC17</f>
        <v>0</v>
      </c>
    </row>
    <row r="15" spans="1:55" ht="12.75" customHeight="1">
      <c r="A15" s="1"/>
      <c r="B15" s="22"/>
      <c r="C15" s="21"/>
      <c r="D15" s="23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>
        <f t="shared" si="0"/>
        <v>0</v>
      </c>
      <c r="AA15" s="10">
        <f t="shared" si="1"/>
        <v>0</v>
      </c>
      <c r="AB15" s="10">
        <f t="shared" si="2"/>
        <v>0</v>
      </c>
      <c r="AC15" s="10" t="e">
        <f t="shared" si="3"/>
        <v>#DIV/0!</v>
      </c>
      <c r="AD15" s="10">
        <f t="shared" si="4"/>
        <v>0</v>
      </c>
      <c r="AE15" s="10">
        <f t="shared" si="5"/>
        <v>1</v>
      </c>
      <c r="AF15" s="10" t="e">
        <f t="shared" si="6"/>
        <v>#DIV/0!</v>
      </c>
      <c r="AG15" s="10" t="e">
        <f t="shared" si="7"/>
        <v>#DIV/0!</v>
      </c>
      <c r="AH15" s="10" t="e">
        <f t="shared" si="8"/>
        <v>#DIV/0!</v>
      </c>
      <c r="AI15" s="10">
        <f t="shared" si="9"/>
        <v>0</v>
      </c>
      <c r="AJ15" s="10">
        <f t="shared" si="10"/>
        <v>0</v>
      </c>
      <c r="AK15" s="10"/>
      <c r="AL15" s="10">
        <f t="shared" si="11"/>
        <v>0</v>
      </c>
      <c r="AM15" s="20"/>
      <c r="AN15" s="20"/>
      <c r="AO15" s="20"/>
      <c r="AP15" s="20"/>
      <c r="AR15" s="20" t="s">
        <v>58</v>
      </c>
      <c r="AS15" s="3" t="str">
        <f>O38</f>
        <v>-</v>
      </c>
      <c r="AT15" s="3" t="str">
        <f>IF(O39&gt;0,O39,"-")</f>
        <v>-</v>
      </c>
      <c r="AU15" s="3" t="str">
        <f>IF(O40&gt;0,O40,"-")</f>
        <v>-</v>
      </c>
      <c r="AV15" s="3" t="str">
        <f>IF(O41&gt;0,O41,"-")</f>
        <v>-</v>
      </c>
      <c r="AW15" s="3" t="str">
        <f>IF(O42&gt;0,O42,"-")</f>
        <v>-</v>
      </c>
      <c r="AX15" s="15" t="str">
        <f>O49</f>
        <v>-</v>
      </c>
      <c r="AY15" s="15" t="str">
        <f>O50</f>
        <v>-</v>
      </c>
      <c r="AZ15" s="15" t="str">
        <f>O51</f>
        <v>-</v>
      </c>
      <c r="BB15" s="7" t="s">
        <v>31</v>
      </c>
      <c r="BC15" s="1">
        <f>COUNTIF(AL3:AL32,1)</f>
        <v>0</v>
      </c>
    </row>
    <row r="16" spans="1:55" ht="12.75" customHeight="1">
      <c r="A16" s="1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>
        <f t="shared" si="0"/>
        <v>0</v>
      </c>
      <c r="AA16" s="10">
        <f t="shared" si="1"/>
        <v>0</v>
      </c>
      <c r="AB16" s="10">
        <f t="shared" si="2"/>
        <v>0</v>
      </c>
      <c r="AC16" s="10" t="e">
        <f t="shared" si="3"/>
        <v>#DIV/0!</v>
      </c>
      <c r="AD16" s="10">
        <f t="shared" si="4"/>
        <v>0</v>
      </c>
      <c r="AE16" s="10">
        <f t="shared" si="5"/>
        <v>1</v>
      </c>
      <c r="AF16" s="10" t="e">
        <f t="shared" si="6"/>
        <v>#DIV/0!</v>
      </c>
      <c r="AG16" s="10" t="e">
        <f t="shared" si="7"/>
        <v>#DIV/0!</v>
      </c>
      <c r="AH16" s="10" t="e">
        <f t="shared" si="8"/>
        <v>#DIV/0!</v>
      </c>
      <c r="AI16" s="10">
        <f t="shared" si="9"/>
        <v>0</v>
      </c>
      <c r="AJ16" s="10">
        <f t="shared" si="10"/>
        <v>0</v>
      </c>
      <c r="AK16" s="10"/>
      <c r="AL16" s="10">
        <f t="shared" si="11"/>
        <v>0</v>
      </c>
      <c r="AM16" s="20"/>
      <c r="AN16" s="20"/>
      <c r="AO16" s="20"/>
      <c r="AP16" s="20"/>
      <c r="AR16" s="20"/>
      <c r="AS16" s="3" t="str">
        <f>P38</f>
        <v>-</v>
      </c>
      <c r="AT16" s="3" t="str">
        <f>IF(P39&gt;0,P39,"-")</f>
        <v>-</v>
      </c>
      <c r="AU16" s="3" t="str">
        <f>IF(P40&gt;0,P40,"-")</f>
        <v>-</v>
      </c>
      <c r="AV16" s="3" t="str">
        <f>IF(P41&gt;0,P41,"-")</f>
        <v>-</v>
      </c>
      <c r="AW16" s="3" t="str">
        <f>IF(P42&gt;0,P42,"-")</f>
        <v>-</v>
      </c>
      <c r="AX16" s="15" t="str">
        <f>P49</f>
        <v>-</v>
      </c>
      <c r="AY16" s="15" t="str">
        <f>P50</f>
        <v>-</v>
      </c>
      <c r="AZ16" s="15" t="str">
        <f>P51</f>
        <v>-</v>
      </c>
      <c r="BB16" s="7" t="s">
        <v>32</v>
      </c>
      <c r="BC16" s="1">
        <f>COUNTIF(AL3:AL32,2)</f>
        <v>0</v>
      </c>
    </row>
    <row r="17" spans="1:55" ht="12.75" customHeight="1">
      <c r="A17" s="1"/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>
        <f t="shared" si="0"/>
        <v>0</v>
      </c>
      <c r="AA17" s="10">
        <f t="shared" si="1"/>
        <v>0</v>
      </c>
      <c r="AB17" s="10">
        <f t="shared" si="2"/>
        <v>0</v>
      </c>
      <c r="AC17" s="10" t="e">
        <f t="shared" si="3"/>
        <v>#DIV/0!</v>
      </c>
      <c r="AD17" s="10">
        <f t="shared" si="4"/>
        <v>0</v>
      </c>
      <c r="AE17" s="10">
        <f t="shared" si="5"/>
        <v>1</v>
      </c>
      <c r="AF17" s="10" t="e">
        <f t="shared" si="6"/>
        <v>#DIV/0!</v>
      </c>
      <c r="AG17" s="10" t="e">
        <f t="shared" si="7"/>
        <v>#DIV/0!</v>
      </c>
      <c r="AH17" s="10" t="e">
        <f t="shared" si="8"/>
        <v>#DIV/0!</v>
      </c>
      <c r="AI17" s="10">
        <f t="shared" si="9"/>
        <v>0</v>
      </c>
      <c r="AJ17" s="10">
        <f t="shared" si="10"/>
        <v>0</v>
      </c>
      <c r="AK17" s="10"/>
      <c r="AL17" s="10">
        <f t="shared" si="11"/>
        <v>0</v>
      </c>
      <c r="AM17" s="20"/>
      <c r="AN17" s="20"/>
      <c r="AO17" s="20"/>
      <c r="AP17" s="20"/>
      <c r="AR17" s="20"/>
      <c r="AS17" s="3" t="str">
        <f>Q38</f>
        <v>-</v>
      </c>
      <c r="AT17" s="3" t="str">
        <f>IF(Q39&gt;0,Q39,"-")</f>
        <v>-</v>
      </c>
      <c r="AU17" s="3" t="str">
        <f>IF(Q40&gt;0,Q40,"-")</f>
        <v>-</v>
      </c>
      <c r="AV17" s="3" t="str">
        <f>IF(Q41&gt;0,Q41,"-")</f>
        <v>-</v>
      </c>
      <c r="AW17" s="3" t="str">
        <f>IF(Q42&gt;0,Q42,"-")</f>
        <v>-</v>
      </c>
      <c r="AX17" s="15" t="str">
        <f>Q49</f>
        <v>-</v>
      </c>
      <c r="AY17" s="15" t="str">
        <f>Q50</f>
        <v>-</v>
      </c>
      <c r="AZ17" s="15" t="str">
        <f>Q51</f>
        <v>-</v>
      </c>
      <c r="BB17" s="7" t="s">
        <v>33</v>
      </c>
      <c r="BC17" s="1">
        <f>COUNTIF(AL3:AL32,"&gt;2")</f>
        <v>0</v>
      </c>
    </row>
    <row r="18" spans="1:52" ht="12.75" customHeight="1">
      <c r="A18" s="1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>
        <f t="shared" si="0"/>
        <v>0</v>
      </c>
      <c r="AA18" s="10">
        <f t="shared" si="1"/>
        <v>0</v>
      </c>
      <c r="AB18" s="10">
        <f t="shared" si="2"/>
        <v>0</v>
      </c>
      <c r="AC18" s="10" t="e">
        <f t="shared" si="3"/>
        <v>#DIV/0!</v>
      </c>
      <c r="AD18" s="10">
        <f t="shared" si="4"/>
        <v>0</v>
      </c>
      <c r="AE18" s="10">
        <f t="shared" si="5"/>
        <v>1</v>
      </c>
      <c r="AF18" s="10" t="e">
        <f t="shared" si="6"/>
        <v>#DIV/0!</v>
      </c>
      <c r="AG18" s="10" t="e">
        <f t="shared" si="7"/>
        <v>#DIV/0!</v>
      </c>
      <c r="AH18" s="10" t="e">
        <f t="shared" si="8"/>
        <v>#DIV/0!</v>
      </c>
      <c r="AI18" s="10">
        <f t="shared" si="9"/>
        <v>0</v>
      </c>
      <c r="AJ18" s="10">
        <f t="shared" si="10"/>
        <v>0</v>
      </c>
      <c r="AK18" s="10"/>
      <c r="AL18" s="10">
        <f t="shared" si="11"/>
        <v>0</v>
      </c>
      <c r="AM18" s="20"/>
      <c r="AN18" s="20"/>
      <c r="AO18" s="20"/>
      <c r="AP18" s="20"/>
      <c r="AR18" s="20"/>
      <c r="AS18" s="3" t="str">
        <f>R38</f>
        <v>-</v>
      </c>
      <c r="AT18" s="3" t="str">
        <f>IF(R39&gt;0,R39,"-")</f>
        <v>-</v>
      </c>
      <c r="AU18" s="3" t="str">
        <f>IF(R40&gt;0,R40,"-")</f>
        <v>-</v>
      </c>
      <c r="AV18" s="3" t="str">
        <f>IF(R41&gt;0,R41,"-")</f>
        <v>-</v>
      </c>
      <c r="AW18" s="3" t="str">
        <f>IF(R42&gt;0,R42,"-")</f>
        <v>-</v>
      </c>
      <c r="AX18" s="15" t="str">
        <f>R49</f>
        <v>-</v>
      </c>
      <c r="AY18" s="15" t="str">
        <f>R50</f>
        <v>-</v>
      </c>
      <c r="AZ18" s="15" t="str">
        <f>R51</f>
        <v>-</v>
      </c>
    </row>
    <row r="19" spans="1:52" ht="12.75" customHeight="1">
      <c r="A19" s="1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>
        <f t="shared" si="0"/>
        <v>0</v>
      </c>
      <c r="AA19" s="10">
        <f t="shared" si="1"/>
        <v>0</v>
      </c>
      <c r="AB19" s="10">
        <f t="shared" si="2"/>
        <v>0</v>
      </c>
      <c r="AC19" s="10" t="e">
        <f t="shared" si="3"/>
        <v>#DIV/0!</v>
      </c>
      <c r="AD19" s="10">
        <f t="shared" si="4"/>
        <v>0</v>
      </c>
      <c r="AE19" s="10">
        <f t="shared" si="5"/>
        <v>1</v>
      </c>
      <c r="AF19" s="10" t="e">
        <f t="shared" si="6"/>
        <v>#DIV/0!</v>
      </c>
      <c r="AG19" s="10" t="e">
        <f t="shared" si="7"/>
        <v>#DIV/0!</v>
      </c>
      <c r="AH19" s="10" t="e">
        <f t="shared" si="8"/>
        <v>#DIV/0!</v>
      </c>
      <c r="AI19" s="10">
        <f t="shared" si="9"/>
        <v>0</v>
      </c>
      <c r="AJ19" s="10">
        <f t="shared" si="10"/>
        <v>0</v>
      </c>
      <c r="AK19" s="10"/>
      <c r="AL19" s="10">
        <f t="shared" si="11"/>
        <v>0</v>
      </c>
      <c r="AM19" s="20"/>
      <c r="AN19" s="20"/>
      <c r="AO19" s="20"/>
      <c r="AP19" s="20"/>
      <c r="AR19" s="20"/>
      <c r="AS19" s="3" t="str">
        <f>S38</f>
        <v>-</v>
      </c>
      <c r="AT19" s="3" t="str">
        <f>IF(S39&gt;0,S39,"-")</f>
        <v>-</v>
      </c>
      <c r="AU19" s="3" t="str">
        <f>IF(S40&gt;0,S40,"-")</f>
        <v>-</v>
      </c>
      <c r="AV19" s="3" t="str">
        <f>IF(S41&gt;0,S41,"-")</f>
        <v>-</v>
      </c>
      <c r="AW19" s="3" t="str">
        <f>IF(S42&gt;0,S42,"-")</f>
        <v>-</v>
      </c>
      <c r="AX19" s="15" t="str">
        <f>S49</f>
        <v>-</v>
      </c>
      <c r="AY19" s="15" t="str">
        <f>S50</f>
        <v>-</v>
      </c>
      <c r="AZ19" s="15" t="str">
        <f>S51</f>
        <v>-</v>
      </c>
    </row>
    <row r="20" spans="1:52" ht="12.75" customHeight="1">
      <c r="A20" s="1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>
        <f t="shared" si="0"/>
        <v>0</v>
      </c>
      <c r="AA20" s="10">
        <f t="shared" si="1"/>
        <v>0</v>
      </c>
      <c r="AB20" s="10">
        <f t="shared" si="2"/>
        <v>0</v>
      </c>
      <c r="AC20" s="10" t="e">
        <f t="shared" si="3"/>
        <v>#DIV/0!</v>
      </c>
      <c r="AD20" s="10">
        <f t="shared" si="4"/>
        <v>0</v>
      </c>
      <c r="AE20" s="10">
        <f t="shared" si="5"/>
        <v>1</v>
      </c>
      <c r="AF20" s="10" t="e">
        <f t="shared" si="6"/>
        <v>#DIV/0!</v>
      </c>
      <c r="AG20" s="10" t="e">
        <f t="shared" si="7"/>
        <v>#DIV/0!</v>
      </c>
      <c r="AH20" s="10" t="e">
        <f t="shared" si="8"/>
        <v>#DIV/0!</v>
      </c>
      <c r="AI20" s="10">
        <f t="shared" si="9"/>
        <v>0</v>
      </c>
      <c r="AJ20" s="10">
        <f t="shared" si="10"/>
        <v>0</v>
      </c>
      <c r="AK20" s="10"/>
      <c r="AL20" s="10">
        <f t="shared" si="11"/>
        <v>0</v>
      </c>
      <c r="AM20" s="20"/>
      <c r="AN20" s="20"/>
      <c r="AO20" s="20"/>
      <c r="AP20" s="20"/>
      <c r="AR20" s="20"/>
      <c r="AS20" s="3" t="str">
        <f>T38</f>
        <v>-</v>
      </c>
      <c r="AT20" s="3" t="str">
        <f>IF(T39&gt;0,T39,"-")</f>
        <v>-</v>
      </c>
      <c r="AU20" s="3" t="str">
        <f>IF(T40&gt;0,T40,"-")</f>
        <v>-</v>
      </c>
      <c r="AV20" s="3" t="str">
        <f>IF(T41&gt;0,T41,"-")</f>
        <v>-</v>
      </c>
      <c r="AW20" s="3" t="str">
        <f>IF(T42&gt;0,T42,"-")</f>
        <v>-</v>
      </c>
      <c r="AX20" s="15" t="str">
        <f>T49</f>
        <v>-</v>
      </c>
      <c r="AY20" s="15" t="str">
        <f>T50</f>
        <v>-</v>
      </c>
      <c r="AZ20" s="15" t="str">
        <f>T51</f>
        <v>-</v>
      </c>
    </row>
    <row r="21" spans="1:55" ht="12.75" customHeight="1">
      <c r="A21" s="1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>
        <f t="shared" si="0"/>
        <v>0</v>
      </c>
      <c r="AA21" s="10">
        <f t="shared" si="1"/>
        <v>0</v>
      </c>
      <c r="AB21" s="10">
        <f t="shared" si="2"/>
        <v>0</v>
      </c>
      <c r="AC21" s="10" t="e">
        <f t="shared" si="3"/>
        <v>#DIV/0!</v>
      </c>
      <c r="AD21" s="10">
        <f t="shared" si="4"/>
        <v>0</v>
      </c>
      <c r="AE21" s="10">
        <f t="shared" si="5"/>
        <v>1</v>
      </c>
      <c r="AF21" s="10" t="e">
        <f t="shared" si="6"/>
        <v>#DIV/0!</v>
      </c>
      <c r="AG21" s="10" t="e">
        <f t="shared" si="7"/>
        <v>#DIV/0!</v>
      </c>
      <c r="AH21" s="10" t="e">
        <f t="shared" si="8"/>
        <v>#DIV/0!</v>
      </c>
      <c r="AI21" s="10">
        <f t="shared" si="9"/>
        <v>0</v>
      </c>
      <c r="AJ21" s="10">
        <f t="shared" si="10"/>
        <v>0</v>
      </c>
      <c r="AK21" s="10"/>
      <c r="AL21" s="10">
        <f t="shared" si="11"/>
        <v>0</v>
      </c>
      <c r="AM21" s="20"/>
      <c r="AN21" s="20"/>
      <c r="AO21" s="20"/>
      <c r="AP21" s="20"/>
      <c r="AR21" s="20"/>
      <c r="AS21" s="3" t="str">
        <f>U38</f>
        <v>-</v>
      </c>
      <c r="AT21" s="3" t="str">
        <f>IF(U39&gt;0,U39,"-")</f>
        <v>-</v>
      </c>
      <c r="AU21" s="3" t="str">
        <f>IF(U40&gt;0,U40,"-")</f>
        <v>-</v>
      </c>
      <c r="AV21" s="3" t="str">
        <f>IF(U41&gt;0,U41,"-")</f>
        <v>-</v>
      </c>
      <c r="AW21" s="3" t="str">
        <f>IF(U42&gt;0,U42,"-")</f>
        <v>-</v>
      </c>
      <c r="AX21" s="15" t="str">
        <f>U49</f>
        <v>-</v>
      </c>
      <c r="AY21" s="15" t="str">
        <f>U50</f>
        <v>-</v>
      </c>
      <c r="AZ21" s="15" t="str">
        <f>U51</f>
        <v>-</v>
      </c>
      <c r="BB21" s="7" t="s">
        <v>34</v>
      </c>
      <c r="BC21" s="13" t="e">
        <f>(BC9-BC12)/BC9*100</f>
        <v>#DIV/0!</v>
      </c>
    </row>
    <row r="22" spans="1:55" ht="12.75" customHeight="1">
      <c r="A22" s="1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>
        <f t="shared" si="0"/>
        <v>0</v>
      </c>
      <c r="AA22" s="10">
        <f t="shared" si="1"/>
        <v>0</v>
      </c>
      <c r="AB22" s="10">
        <f t="shared" si="2"/>
        <v>0</v>
      </c>
      <c r="AC22" s="10" t="e">
        <f t="shared" si="3"/>
        <v>#DIV/0!</v>
      </c>
      <c r="AD22" s="10">
        <f t="shared" si="4"/>
        <v>0</v>
      </c>
      <c r="AE22" s="10">
        <f t="shared" si="5"/>
        <v>1</v>
      </c>
      <c r="AF22" s="10" t="e">
        <f t="shared" si="6"/>
        <v>#DIV/0!</v>
      </c>
      <c r="AG22" s="10" t="e">
        <f t="shared" si="7"/>
        <v>#DIV/0!</v>
      </c>
      <c r="AH22" s="10" t="e">
        <f t="shared" si="8"/>
        <v>#DIV/0!</v>
      </c>
      <c r="AI22" s="10">
        <f t="shared" si="9"/>
        <v>0</v>
      </c>
      <c r="AJ22" s="10">
        <f t="shared" si="10"/>
        <v>0</v>
      </c>
      <c r="AK22" s="10"/>
      <c r="AL22" s="10">
        <f t="shared" si="11"/>
        <v>0</v>
      </c>
      <c r="AM22" s="20"/>
      <c r="AN22" s="20"/>
      <c r="AO22" s="20"/>
      <c r="AP22" s="20"/>
      <c r="AR22" s="20"/>
      <c r="AS22" s="3" t="str">
        <f>V38</f>
        <v>-</v>
      </c>
      <c r="AT22" s="3" t="str">
        <f>IF(V39&gt;0,V39,"-")</f>
        <v>-</v>
      </c>
      <c r="AU22" s="3" t="str">
        <f>IF(V40&gt;0,V40,"-")</f>
        <v>-</v>
      </c>
      <c r="AV22" s="3" t="str">
        <f>IF(V41&gt;0,V41,"-")</f>
        <v>-</v>
      </c>
      <c r="AW22" s="3" t="str">
        <f>IF(V42&gt;0,V42,"-")</f>
        <v>-</v>
      </c>
      <c r="AX22" s="15" t="str">
        <f>V49</f>
        <v>-</v>
      </c>
      <c r="AY22" s="15" t="str">
        <f>V50</f>
        <v>-</v>
      </c>
      <c r="AZ22" s="15" t="str">
        <f>V51</f>
        <v>-</v>
      </c>
      <c r="BB22" s="7" t="s">
        <v>35</v>
      </c>
      <c r="BC22" s="13" t="e">
        <f>(BC10+BC11)/BC9*100</f>
        <v>#DIV/0!</v>
      </c>
    </row>
    <row r="23" spans="1:55" ht="12.75" customHeight="1">
      <c r="A23" s="1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>
        <f t="shared" si="0"/>
        <v>0</v>
      </c>
      <c r="AA23" s="10">
        <f t="shared" si="1"/>
        <v>0</v>
      </c>
      <c r="AB23" s="10">
        <f t="shared" si="2"/>
        <v>0</v>
      </c>
      <c r="AC23" s="10" t="e">
        <f t="shared" si="3"/>
        <v>#DIV/0!</v>
      </c>
      <c r="AD23" s="10">
        <f t="shared" si="4"/>
        <v>0</v>
      </c>
      <c r="AE23" s="10">
        <f t="shared" si="5"/>
        <v>1</v>
      </c>
      <c r="AF23" s="10" t="e">
        <f t="shared" si="6"/>
        <v>#DIV/0!</v>
      </c>
      <c r="AG23" s="10" t="e">
        <f t="shared" si="7"/>
        <v>#DIV/0!</v>
      </c>
      <c r="AH23" s="10" t="e">
        <f t="shared" si="8"/>
        <v>#DIV/0!</v>
      </c>
      <c r="AI23" s="10">
        <f t="shared" si="9"/>
        <v>0</v>
      </c>
      <c r="AJ23" s="10">
        <f t="shared" si="10"/>
        <v>0</v>
      </c>
      <c r="AK23" s="10"/>
      <c r="AL23" s="10">
        <f t="shared" si="11"/>
        <v>0</v>
      </c>
      <c r="AM23" s="20"/>
      <c r="AN23" s="20"/>
      <c r="AO23" s="20"/>
      <c r="AP23" s="20"/>
      <c r="AR23" s="20"/>
      <c r="AS23" s="3" t="str">
        <f>W38</f>
        <v>-</v>
      </c>
      <c r="AT23" s="3" t="str">
        <f>IF(W39&gt;0,W39,"-")</f>
        <v>-</v>
      </c>
      <c r="AU23" s="3" t="str">
        <f>IF(W40&gt;0,W40,"-")</f>
        <v>-</v>
      </c>
      <c r="AV23" s="3" t="str">
        <f>IF(W41&gt;0,W41,"-")</f>
        <v>-</v>
      </c>
      <c r="AW23" s="3" t="str">
        <f>IF(W42&gt;0,W42,"-")</f>
        <v>-</v>
      </c>
      <c r="AX23" s="15" t="str">
        <f>W49</f>
        <v>-</v>
      </c>
      <c r="AY23" s="15" t="str">
        <f>W50</f>
        <v>-</v>
      </c>
      <c r="AZ23" s="15" t="str">
        <f>W51</f>
        <v>-</v>
      </c>
      <c r="BB23" s="7" t="s">
        <v>36</v>
      </c>
      <c r="BC23" s="13" t="e">
        <f>(BC10*100+BC11*64+AH33*36+BC14*16)/BC9</f>
        <v>#DIV/0!</v>
      </c>
    </row>
    <row r="24" spans="1:56" ht="12.75" customHeight="1">
      <c r="A24" s="1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>
        <f t="shared" si="0"/>
        <v>0</v>
      </c>
      <c r="AA24" s="10">
        <f t="shared" si="1"/>
        <v>0</v>
      </c>
      <c r="AB24" s="10">
        <f t="shared" si="2"/>
        <v>0</v>
      </c>
      <c r="AC24" s="10" t="e">
        <f t="shared" si="3"/>
        <v>#DIV/0!</v>
      </c>
      <c r="AD24" s="10">
        <f t="shared" si="4"/>
        <v>0</v>
      </c>
      <c r="AE24" s="10">
        <f t="shared" si="5"/>
        <v>1</v>
      </c>
      <c r="AF24" s="10" t="e">
        <f t="shared" si="6"/>
        <v>#DIV/0!</v>
      </c>
      <c r="AG24" s="10" t="e">
        <f t="shared" si="7"/>
        <v>#DIV/0!</v>
      </c>
      <c r="AH24" s="10" t="e">
        <f t="shared" si="8"/>
        <v>#DIV/0!</v>
      </c>
      <c r="AI24" s="10">
        <f t="shared" si="9"/>
        <v>0</v>
      </c>
      <c r="AJ24" s="10">
        <f t="shared" si="10"/>
        <v>0</v>
      </c>
      <c r="AK24" s="10"/>
      <c r="AL24" s="10">
        <f t="shared" si="11"/>
        <v>0</v>
      </c>
      <c r="AM24" s="20"/>
      <c r="AN24" s="20"/>
      <c r="AO24" s="20"/>
      <c r="AP24" s="20"/>
      <c r="AR24" s="20"/>
      <c r="AS24" s="3" t="str">
        <f>X38</f>
        <v>-</v>
      </c>
      <c r="AT24" s="3" t="str">
        <f>IF(X39&gt;0,X39,"-")</f>
        <v>-</v>
      </c>
      <c r="AU24" s="3" t="str">
        <f>IF(X40&gt;0,X40,"-")</f>
        <v>-</v>
      </c>
      <c r="AV24" s="3" t="str">
        <f>IF(X41&gt;0,X41,"-")</f>
        <v>-</v>
      </c>
      <c r="AW24" s="3" t="str">
        <f>IF(X42&gt;0,X42,"-")</f>
        <v>-</v>
      </c>
      <c r="AX24" s="15" t="str">
        <f>X49</f>
        <v>-</v>
      </c>
      <c r="AY24" s="15" t="str">
        <f>X50</f>
        <v>-</v>
      </c>
      <c r="AZ24" s="15" t="str">
        <f>X51</f>
        <v>-</v>
      </c>
      <c r="BB24" s="25"/>
      <c r="BC24" s="26"/>
      <c r="BD24" s="8"/>
    </row>
    <row r="25" spans="1:52" ht="12.75" customHeight="1">
      <c r="A25" s="1"/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>
        <f t="shared" si="0"/>
        <v>0</v>
      </c>
      <c r="AA25" s="10">
        <f t="shared" si="1"/>
        <v>0</v>
      </c>
      <c r="AB25" s="10">
        <f t="shared" si="2"/>
        <v>0</v>
      </c>
      <c r="AC25" s="10" t="e">
        <f t="shared" si="3"/>
        <v>#DIV/0!</v>
      </c>
      <c r="AD25" s="10">
        <f t="shared" si="4"/>
        <v>0</v>
      </c>
      <c r="AE25" s="10">
        <f t="shared" si="5"/>
        <v>1</v>
      </c>
      <c r="AF25" s="10" t="e">
        <f t="shared" si="6"/>
        <v>#DIV/0!</v>
      </c>
      <c r="AG25" s="10" t="e">
        <f t="shared" si="7"/>
        <v>#DIV/0!</v>
      </c>
      <c r="AH25" s="10" t="e">
        <f t="shared" si="8"/>
        <v>#DIV/0!</v>
      </c>
      <c r="AI25" s="10">
        <f t="shared" si="9"/>
        <v>0</v>
      </c>
      <c r="AJ25" s="10">
        <f t="shared" si="10"/>
        <v>0</v>
      </c>
      <c r="AK25" s="10"/>
      <c r="AL25" s="10">
        <f t="shared" si="11"/>
        <v>0</v>
      </c>
      <c r="AM25" s="20"/>
      <c r="AN25" s="20"/>
      <c r="AO25" s="20"/>
      <c r="AP25" s="20"/>
      <c r="AR25" s="20"/>
      <c r="AS25" s="3" t="str">
        <f>Y38</f>
        <v>-</v>
      </c>
      <c r="AT25" s="3" t="str">
        <f>IF(Y39&gt;0,Y39,"-")</f>
        <v>-</v>
      </c>
      <c r="AU25" s="3" t="str">
        <f>IF(Y40&gt;0,Y40,"-")</f>
        <v>-</v>
      </c>
      <c r="AV25" s="3" t="str">
        <f>IF(Y41&gt;0,Y41,"-")</f>
        <v>-</v>
      </c>
      <c r="AW25" s="3" t="str">
        <f>IF(Y42&gt;0,Y42,"-")</f>
        <v>-</v>
      </c>
      <c r="AX25" s="15" t="str">
        <f>Y49</f>
        <v>-</v>
      </c>
      <c r="AY25" s="15" t="str">
        <f>Y50</f>
        <v>-</v>
      </c>
      <c r="AZ25" s="15" t="str">
        <f>Y51</f>
        <v>-</v>
      </c>
    </row>
    <row r="26" spans="1:42" ht="12.75" customHeight="1">
      <c r="A26" s="1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>
        <f t="shared" si="0"/>
        <v>0</v>
      </c>
      <c r="AA26" s="10">
        <f t="shared" si="1"/>
        <v>0</v>
      </c>
      <c r="AB26" s="10">
        <f t="shared" si="2"/>
        <v>0</v>
      </c>
      <c r="AC26" s="10" t="e">
        <f t="shared" si="3"/>
        <v>#DIV/0!</v>
      </c>
      <c r="AD26" s="10">
        <f t="shared" si="4"/>
        <v>0</v>
      </c>
      <c r="AE26" s="10">
        <f t="shared" si="5"/>
        <v>1</v>
      </c>
      <c r="AF26" s="10" t="e">
        <f t="shared" si="6"/>
        <v>#DIV/0!</v>
      </c>
      <c r="AG26" s="10" t="e">
        <f t="shared" si="7"/>
        <v>#DIV/0!</v>
      </c>
      <c r="AH26" s="10" t="e">
        <f t="shared" si="8"/>
        <v>#DIV/0!</v>
      </c>
      <c r="AI26" s="10">
        <f t="shared" si="9"/>
        <v>0</v>
      </c>
      <c r="AJ26" s="10">
        <f t="shared" si="10"/>
        <v>0</v>
      </c>
      <c r="AK26" s="10"/>
      <c r="AL26" s="10">
        <f t="shared" si="11"/>
        <v>0</v>
      </c>
      <c r="AM26" s="20"/>
      <c r="AN26" s="20"/>
      <c r="AO26" s="20"/>
      <c r="AP26" s="20"/>
    </row>
    <row r="27" spans="1:42" ht="12.75" customHeight="1">
      <c r="A27" s="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>
        <f t="shared" si="0"/>
        <v>0</v>
      </c>
      <c r="AA27" s="10">
        <f t="shared" si="1"/>
        <v>0</v>
      </c>
      <c r="AB27" s="10">
        <f t="shared" si="2"/>
        <v>0</v>
      </c>
      <c r="AC27" s="10" t="e">
        <f t="shared" si="3"/>
        <v>#DIV/0!</v>
      </c>
      <c r="AD27" s="10">
        <f t="shared" si="4"/>
        <v>0</v>
      </c>
      <c r="AE27" s="10">
        <f t="shared" si="5"/>
        <v>1</v>
      </c>
      <c r="AF27" s="10" t="e">
        <f t="shared" si="6"/>
        <v>#DIV/0!</v>
      </c>
      <c r="AG27" s="10" t="e">
        <f t="shared" si="7"/>
        <v>#DIV/0!</v>
      </c>
      <c r="AH27" s="10" t="e">
        <f t="shared" si="8"/>
        <v>#DIV/0!</v>
      </c>
      <c r="AI27" s="10">
        <f t="shared" si="9"/>
        <v>0</v>
      </c>
      <c r="AJ27" s="10">
        <f t="shared" si="10"/>
        <v>0</v>
      </c>
      <c r="AK27" s="10"/>
      <c r="AL27" s="10">
        <f t="shared" si="11"/>
        <v>0</v>
      </c>
      <c r="AM27" s="20"/>
      <c r="AN27" s="20"/>
      <c r="AO27" s="20"/>
      <c r="AP27" s="20"/>
    </row>
    <row r="28" spans="1:42" ht="12.75" customHeight="1">
      <c r="A28" s="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>
        <f t="shared" si="0"/>
        <v>0</v>
      </c>
      <c r="AA28" s="10">
        <f t="shared" si="1"/>
        <v>0</v>
      </c>
      <c r="AB28" s="10">
        <f t="shared" si="2"/>
        <v>0</v>
      </c>
      <c r="AC28" s="10" t="e">
        <f t="shared" si="3"/>
        <v>#DIV/0!</v>
      </c>
      <c r="AD28" s="10">
        <f t="shared" si="4"/>
        <v>0</v>
      </c>
      <c r="AE28" s="10">
        <f t="shared" si="5"/>
        <v>1</v>
      </c>
      <c r="AF28" s="10" t="e">
        <f t="shared" si="6"/>
        <v>#DIV/0!</v>
      </c>
      <c r="AG28" s="10" t="e">
        <f t="shared" si="7"/>
        <v>#DIV/0!</v>
      </c>
      <c r="AH28" s="10" t="e">
        <f t="shared" si="8"/>
        <v>#DIV/0!</v>
      </c>
      <c r="AI28" s="10">
        <f t="shared" si="9"/>
        <v>0</v>
      </c>
      <c r="AJ28" s="10">
        <f t="shared" si="10"/>
        <v>0</v>
      </c>
      <c r="AK28" s="10"/>
      <c r="AL28" s="10">
        <f t="shared" si="11"/>
        <v>0</v>
      </c>
      <c r="AM28" s="20"/>
      <c r="AN28" s="20"/>
      <c r="AO28" s="20"/>
      <c r="AP28" s="20"/>
    </row>
    <row r="29" spans="1:42" ht="12.75" customHeight="1">
      <c r="A29" s="1"/>
      <c r="B29" s="2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>
        <f t="shared" si="0"/>
        <v>0</v>
      </c>
      <c r="AA29" s="10">
        <f t="shared" si="1"/>
        <v>0</v>
      </c>
      <c r="AB29" s="10">
        <f t="shared" si="2"/>
        <v>0</v>
      </c>
      <c r="AC29" s="10" t="e">
        <f t="shared" si="3"/>
        <v>#DIV/0!</v>
      </c>
      <c r="AD29" s="10">
        <f t="shared" si="4"/>
        <v>0</v>
      </c>
      <c r="AE29" s="10">
        <f t="shared" si="5"/>
        <v>1</v>
      </c>
      <c r="AF29" s="10" t="e">
        <f t="shared" si="6"/>
        <v>#DIV/0!</v>
      </c>
      <c r="AG29" s="10" t="e">
        <f t="shared" si="7"/>
        <v>#DIV/0!</v>
      </c>
      <c r="AH29" s="10" t="e">
        <f t="shared" si="8"/>
        <v>#DIV/0!</v>
      </c>
      <c r="AI29" s="10">
        <f t="shared" si="9"/>
        <v>0</v>
      </c>
      <c r="AJ29" s="10">
        <f t="shared" si="10"/>
        <v>0</v>
      </c>
      <c r="AK29" s="10"/>
      <c r="AL29" s="10">
        <f t="shared" si="11"/>
        <v>0</v>
      </c>
      <c r="AM29" s="20"/>
      <c r="AN29" s="20"/>
      <c r="AO29" s="20"/>
      <c r="AP29" s="20"/>
    </row>
    <row r="30" spans="1:42" ht="12.75" customHeight="1">
      <c r="A30" s="1"/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>
        <f t="shared" si="0"/>
        <v>0</v>
      </c>
      <c r="AA30" s="10">
        <f t="shared" si="1"/>
        <v>0</v>
      </c>
      <c r="AB30" s="10">
        <f t="shared" si="2"/>
        <v>0</v>
      </c>
      <c r="AC30" s="10" t="e">
        <f t="shared" si="3"/>
        <v>#DIV/0!</v>
      </c>
      <c r="AD30" s="10">
        <f t="shared" si="4"/>
        <v>0</v>
      </c>
      <c r="AE30" s="10">
        <f t="shared" si="5"/>
        <v>1</v>
      </c>
      <c r="AF30" s="10" t="e">
        <f t="shared" si="6"/>
        <v>#DIV/0!</v>
      </c>
      <c r="AG30" s="10" t="e">
        <f t="shared" si="7"/>
        <v>#DIV/0!</v>
      </c>
      <c r="AH30" s="10" t="e">
        <f t="shared" si="8"/>
        <v>#DIV/0!</v>
      </c>
      <c r="AI30" s="10">
        <f t="shared" si="9"/>
        <v>0</v>
      </c>
      <c r="AJ30" s="10">
        <f t="shared" si="10"/>
        <v>0</v>
      </c>
      <c r="AK30" s="10"/>
      <c r="AL30" s="10">
        <f t="shared" si="11"/>
        <v>0</v>
      </c>
      <c r="AM30" s="20"/>
      <c r="AN30" s="20"/>
      <c r="AO30" s="20"/>
      <c r="AP30" s="20"/>
    </row>
    <row r="31" spans="1:42" ht="12.75" customHeight="1">
      <c r="A31" s="1"/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>
        <f t="shared" si="0"/>
        <v>0</v>
      </c>
      <c r="AA31" s="10">
        <f t="shared" si="1"/>
        <v>0</v>
      </c>
      <c r="AB31" s="10">
        <f t="shared" si="2"/>
        <v>0</v>
      </c>
      <c r="AC31" s="10" t="e">
        <f t="shared" si="3"/>
        <v>#DIV/0!</v>
      </c>
      <c r="AD31" s="10">
        <f t="shared" si="4"/>
        <v>0</v>
      </c>
      <c r="AE31" s="10">
        <f t="shared" si="5"/>
        <v>1</v>
      </c>
      <c r="AF31" s="10" t="e">
        <f t="shared" si="6"/>
        <v>#DIV/0!</v>
      </c>
      <c r="AG31" s="10" t="e">
        <f t="shared" si="7"/>
        <v>#DIV/0!</v>
      </c>
      <c r="AH31" s="10" t="e">
        <f t="shared" si="8"/>
        <v>#DIV/0!</v>
      </c>
      <c r="AI31" s="10">
        <f t="shared" si="9"/>
        <v>0</v>
      </c>
      <c r="AJ31" s="10">
        <f t="shared" si="10"/>
        <v>0</v>
      </c>
      <c r="AK31" s="10"/>
      <c r="AL31" s="10">
        <f t="shared" si="11"/>
        <v>0</v>
      </c>
      <c r="AM31" s="20"/>
      <c r="AN31" s="20"/>
      <c r="AO31" s="20"/>
      <c r="AP31" s="20"/>
    </row>
    <row r="32" spans="1:47" ht="12.75" customHeight="1">
      <c r="A32" s="1"/>
      <c r="B32" s="2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>
        <f t="shared" si="0"/>
        <v>0</v>
      </c>
      <c r="AA32" s="10">
        <f t="shared" si="1"/>
        <v>0</v>
      </c>
      <c r="AB32" s="10">
        <f t="shared" si="2"/>
        <v>0</v>
      </c>
      <c r="AC32" s="10" t="e">
        <f t="shared" si="3"/>
        <v>#DIV/0!</v>
      </c>
      <c r="AD32" s="10">
        <f t="shared" si="4"/>
        <v>0</v>
      </c>
      <c r="AE32" s="10">
        <f t="shared" si="5"/>
        <v>1</v>
      </c>
      <c r="AF32" s="10" t="e">
        <f t="shared" si="6"/>
        <v>#DIV/0!</v>
      </c>
      <c r="AG32" s="10" t="e">
        <f t="shared" si="7"/>
        <v>#DIV/0!</v>
      </c>
      <c r="AH32" s="10" t="e">
        <f t="shared" si="8"/>
        <v>#DIV/0!</v>
      </c>
      <c r="AI32" s="10">
        <f t="shared" si="9"/>
        <v>0</v>
      </c>
      <c r="AJ32" s="10">
        <f t="shared" si="10"/>
        <v>0</v>
      </c>
      <c r="AK32" s="10"/>
      <c r="AL32" s="10">
        <f t="shared" si="11"/>
        <v>0</v>
      </c>
      <c r="AM32" s="20"/>
      <c r="AN32" s="20"/>
      <c r="AO32" s="20"/>
      <c r="AP32" s="20"/>
      <c r="AR32" s="24"/>
      <c r="AS32" s="8"/>
      <c r="AT32" s="8"/>
      <c r="AU32" s="8"/>
    </row>
    <row r="33" spans="32:45" ht="12.75">
      <c r="AF33" s="10"/>
      <c r="AG33" s="10"/>
      <c r="AH33" s="10">
        <f>COUNTIF(AH3:AH32,1)</f>
        <v>0</v>
      </c>
      <c r="AI33" s="10"/>
      <c r="AJ33" s="10"/>
      <c r="AK33" s="10"/>
      <c r="AL33" s="11"/>
      <c r="AS33" s="8"/>
    </row>
    <row r="34" spans="1:46" ht="12.75">
      <c r="A34" s="10" t="s">
        <v>39</v>
      </c>
      <c r="B34" s="10">
        <f>COUNTBLANK(B3:B32)</f>
        <v>20</v>
      </c>
      <c r="C34" s="10"/>
      <c r="D34" s="10"/>
      <c r="E34" s="10"/>
      <c r="U34" s="6" t="s">
        <v>16</v>
      </c>
      <c r="V34" s="6"/>
      <c r="W34" s="6"/>
      <c r="X34" s="6"/>
      <c r="Y34" s="6"/>
      <c r="AF34" s="12"/>
      <c r="AK34" s="12"/>
      <c r="AL34" s="11"/>
      <c r="AM34" s="1">
        <f>SUM(AM3:AM32)</f>
        <v>0</v>
      </c>
      <c r="AN34" s="1">
        <f>SUM(AN3:AN32)</f>
        <v>0</v>
      </c>
      <c r="AO34" s="1">
        <f>SUM(AO3:AO32)</f>
        <v>0</v>
      </c>
      <c r="AP34" s="1">
        <f>SUM(AP3:AP32)</f>
        <v>0</v>
      </c>
      <c r="AT34" s="6" t="s">
        <v>49</v>
      </c>
    </row>
    <row r="35" spans="1:54" ht="12.75">
      <c r="A35" s="10" t="s">
        <v>40</v>
      </c>
      <c r="B35" s="10">
        <f>25-B34</f>
        <v>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W35" s="18"/>
      <c r="AX35" s="19" t="s">
        <v>48</v>
      </c>
      <c r="AZ35" s="19"/>
      <c r="BA35" s="19"/>
      <c r="BB35" s="19" t="s">
        <v>47</v>
      </c>
    </row>
    <row r="36" spans="1:41" ht="12.75">
      <c r="A36" s="1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ht="12.75">
      <c r="A37" s="10"/>
      <c r="B37" s="16" t="s">
        <v>38</v>
      </c>
      <c r="C37" s="16">
        <f>COUNT(C3:C36)</f>
        <v>0</v>
      </c>
      <c r="D37" s="16">
        <f aca="true" t="shared" si="12" ref="D37:Y37">COUNT(D3:D36)</f>
        <v>0</v>
      </c>
      <c r="E37" s="16">
        <f t="shared" si="12"/>
        <v>0</v>
      </c>
      <c r="F37" s="16">
        <f t="shared" si="12"/>
        <v>0</v>
      </c>
      <c r="G37" s="16">
        <f t="shared" si="12"/>
        <v>0</v>
      </c>
      <c r="H37" s="16">
        <f t="shared" si="12"/>
        <v>0</v>
      </c>
      <c r="I37" s="16">
        <f t="shared" si="12"/>
        <v>0</v>
      </c>
      <c r="J37" s="16">
        <f t="shared" si="12"/>
        <v>0</v>
      </c>
      <c r="K37" s="16">
        <f t="shared" si="12"/>
        <v>0</v>
      </c>
      <c r="L37" s="16">
        <f t="shared" si="12"/>
        <v>0</v>
      </c>
      <c r="M37" s="16">
        <f t="shared" si="12"/>
        <v>0</v>
      </c>
      <c r="N37" s="16">
        <f t="shared" si="12"/>
        <v>0</v>
      </c>
      <c r="O37" s="16">
        <f t="shared" si="12"/>
        <v>0</v>
      </c>
      <c r="P37" s="16">
        <f t="shared" si="12"/>
        <v>0</v>
      </c>
      <c r="Q37" s="16">
        <f t="shared" si="12"/>
        <v>0</v>
      </c>
      <c r="R37" s="16">
        <f t="shared" si="12"/>
        <v>0</v>
      </c>
      <c r="S37" s="16">
        <f t="shared" si="12"/>
        <v>0</v>
      </c>
      <c r="T37" s="16">
        <f t="shared" si="12"/>
        <v>0</v>
      </c>
      <c r="U37" s="16">
        <f t="shared" si="12"/>
        <v>0</v>
      </c>
      <c r="V37" s="16">
        <f t="shared" si="12"/>
        <v>0</v>
      </c>
      <c r="W37" s="16">
        <f t="shared" si="12"/>
        <v>0</v>
      </c>
      <c r="X37" s="16">
        <f t="shared" si="12"/>
        <v>0</v>
      </c>
      <c r="Y37" s="16">
        <f t="shared" si="12"/>
        <v>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5" ht="12.75">
      <c r="A38" s="10"/>
      <c r="B38" s="16" t="s">
        <v>38</v>
      </c>
      <c r="C38" s="16" t="str">
        <f>IF(C37&gt;0,C37,"-")</f>
        <v>-</v>
      </c>
      <c r="D38" s="16" t="str">
        <f aca="true" t="shared" si="13" ref="D38:Y38">IF(D37&gt;0,D37,"-")</f>
        <v>-</v>
      </c>
      <c r="E38" s="16" t="str">
        <f t="shared" si="13"/>
        <v>-</v>
      </c>
      <c r="F38" s="16" t="str">
        <f t="shared" si="13"/>
        <v>-</v>
      </c>
      <c r="G38" s="16" t="str">
        <f t="shared" si="13"/>
        <v>-</v>
      </c>
      <c r="H38" s="16" t="str">
        <f t="shared" si="13"/>
        <v>-</v>
      </c>
      <c r="I38" s="16" t="str">
        <f t="shared" si="13"/>
        <v>-</v>
      </c>
      <c r="J38" s="16" t="str">
        <f t="shared" si="13"/>
        <v>-</v>
      </c>
      <c r="K38" s="16" t="str">
        <f t="shared" si="13"/>
        <v>-</v>
      </c>
      <c r="L38" s="16" t="str">
        <f t="shared" si="13"/>
        <v>-</v>
      </c>
      <c r="M38" s="16" t="str">
        <f t="shared" si="13"/>
        <v>-</v>
      </c>
      <c r="N38" s="16" t="str">
        <f t="shared" si="13"/>
        <v>-</v>
      </c>
      <c r="O38" s="16" t="str">
        <f t="shared" si="13"/>
        <v>-</v>
      </c>
      <c r="P38" s="16" t="str">
        <f t="shared" si="13"/>
        <v>-</v>
      </c>
      <c r="Q38" s="16" t="str">
        <f t="shared" si="13"/>
        <v>-</v>
      </c>
      <c r="R38" s="16" t="str">
        <f t="shared" si="13"/>
        <v>-</v>
      </c>
      <c r="S38" s="16" t="str">
        <f t="shared" si="13"/>
        <v>-</v>
      </c>
      <c r="T38" s="16" t="str">
        <f t="shared" si="13"/>
        <v>-</v>
      </c>
      <c r="U38" s="16" t="str">
        <f t="shared" si="13"/>
        <v>-</v>
      </c>
      <c r="V38" s="16" t="str">
        <f t="shared" si="13"/>
        <v>-</v>
      </c>
      <c r="W38" s="16" t="str">
        <f t="shared" si="13"/>
        <v>-</v>
      </c>
      <c r="X38" s="16" t="str">
        <f t="shared" si="13"/>
        <v>-</v>
      </c>
      <c r="Y38" s="16" t="str">
        <f t="shared" si="13"/>
        <v>-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S38" s="6"/>
    </row>
    <row r="39" spans="2:37" ht="12.75">
      <c r="B39" s="16">
        <v>5</v>
      </c>
      <c r="C39" s="16">
        <f>COUNTIF(C3:C32,5)</f>
        <v>0</v>
      </c>
      <c r="D39" s="16">
        <f aca="true" t="shared" si="14" ref="D39:Y39">COUNTIF(D3:D32,5)</f>
        <v>0</v>
      </c>
      <c r="E39" s="16">
        <f t="shared" si="14"/>
        <v>0</v>
      </c>
      <c r="F39" s="16">
        <f t="shared" si="14"/>
        <v>0</v>
      </c>
      <c r="G39" s="16">
        <f t="shared" si="14"/>
        <v>0</v>
      </c>
      <c r="H39" s="16">
        <f t="shared" si="14"/>
        <v>0</v>
      </c>
      <c r="I39" s="16">
        <f t="shared" si="14"/>
        <v>0</v>
      </c>
      <c r="J39" s="16">
        <f t="shared" si="14"/>
        <v>0</v>
      </c>
      <c r="K39" s="16">
        <f t="shared" si="14"/>
        <v>0</v>
      </c>
      <c r="L39" s="16">
        <f t="shared" si="14"/>
        <v>0</v>
      </c>
      <c r="M39" s="16">
        <f t="shared" si="14"/>
        <v>0</v>
      </c>
      <c r="N39" s="16">
        <f t="shared" si="14"/>
        <v>0</v>
      </c>
      <c r="O39" s="16">
        <f t="shared" si="14"/>
        <v>0</v>
      </c>
      <c r="P39" s="16">
        <f t="shared" si="14"/>
        <v>0</v>
      </c>
      <c r="Q39" s="16">
        <f t="shared" si="14"/>
        <v>0</v>
      </c>
      <c r="R39" s="16">
        <f t="shared" si="14"/>
        <v>0</v>
      </c>
      <c r="S39" s="16">
        <f t="shared" si="14"/>
        <v>0</v>
      </c>
      <c r="T39" s="16">
        <f t="shared" si="14"/>
        <v>0</v>
      </c>
      <c r="U39" s="16">
        <f t="shared" si="14"/>
        <v>0</v>
      </c>
      <c r="V39" s="16">
        <f t="shared" si="14"/>
        <v>0</v>
      </c>
      <c r="W39" s="16">
        <f t="shared" si="14"/>
        <v>0</v>
      </c>
      <c r="X39" s="16">
        <f t="shared" si="14"/>
        <v>0</v>
      </c>
      <c r="Y39" s="16">
        <f t="shared" si="14"/>
        <v>0</v>
      </c>
      <c r="AK39" s="12"/>
    </row>
    <row r="40" spans="2:25" ht="12.75">
      <c r="B40" s="16">
        <v>4</v>
      </c>
      <c r="C40" s="16">
        <f>COUNTIF(C3:C32,4)</f>
        <v>0</v>
      </c>
      <c r="D40" s="16">
        <f aca="true" t="shared" si="15" ref="D40:Y40">COUNTIF(D3:D32,4)</f>
        <v>0</v>
      </c>
      <c r="E40" s="16">
        <f t="shared" si="15"/>
        <v>0</v>
      </c>
      <c r="F40" s="16">
        <f t="shared" si="15"/>
        <v>0</v>
      </c>
      <c r="G40" s="16">
        <f t="shared" si="15"/>
        <v>0</v>
      </c>
      <c r="H40" s="16">
        <f t="shared" si="15"/>
        <v>0</v>
      </c>
      <c r="I40" s="16">
        <f t="shared" si="15"/>
        <v>0</v>
      </c>
      <c r="J40" s="16">
        <f t="shared" si="15"/>
        <v>0</v>
      </c>
      <c r="K40" s="16">
        <f t="shared" si="15"/>
        <v>0</v>
      </c>
      <c r="L40" s="16">
        <f t="shared" si="15"/>
        <v>0</v>
      </c>
      <c r="M40" s="16">
        <f t="shared" si="15"/>
        <v>0</v>
      </c>
      <c r="N40" s="16">
        <f t="shared" si="15"/>
        <v>0</v>
      </c>
      <c r="O40" s="16">
        <f t="shared" si="15"/>
        <v>0</v>
      </c>
      <c r="P40" s="16">
        <f t="shared" si="15"/>
        <v>0</v>
      </c>
      <c r="Q40" s="16">
        <f t="shared" si="15"/>
        <v>0</v>
      </c>
      <c r="R40" s="16">
        <f t="shared" si="15"/>
        <v>0</v>
      </c>
      <c r="S40" s="16">
        <f t="shared" si="15"/>
        <v>0</v>
      </c>
      <c r="T40" s="16">
        <f t="shared" si="15"/>
        <v>0</v>
      </c>
      <c r="U40" s="16">
        <f t="shared" si="15"/>
        <v>0</v>
      </c>
      <c r="V40" s="16">
        <f t="shared" si="15"/>
        <v>0</v>
      </c>
      <c r="W40" s="16">
        <f t="shared" si="15"/>
        <v>0</v>
      </c>
      <c r="X40" s="16">
        <f t="shared" si="15"/>
        <v>0</v>
      </c>
      <c r="Y40" s="16">
        <f t="shared" si="15"/>
        <v>0</v>
      </c>
    </row>
    <row r="41" spans="2:25" ht="12.75">
      <c r="B41" s="16">
        <v>3</v>
      </c>
      <c r="C41" s="16">
        <f>COUNTIF(C3:C32,3)</f>
        <v>0</v>
      </c>
      <c r="D41" s="16">
        <f aca="true" t="shared" si="16" ref="D41:Y41">COUNTIF(D3:D32,3)</f>
        <v>0</v>
      </c>
      <c r="E41" s="16">
        <f t="shared" si="16"/>
        <v>0</v>
      </c>
      <c r="F41" s="16">
        <f t="shared" si="16"/>
        <v>0</v>
      </c>
      <c r="G41" s="16">
        <f t="shared" si="16"/>
        <v>0</v>
      </c>
      <c r="H41" s="16">
        <f t="shared" si="16"/>
        <v>0</v>
      </c>
      <c r="I41" s="16">
        <f t="shared" si="16"/>
        <v>0</v>
      </c>
      <c r="J41" s="16">
        <f t="shared" si="16"/>
        <v>0</v>
      </c>
      <c r="K41" s="16">
        <f t="shared" si="16"/>
        <v>0</v>
      </c>
      <c r="L41" s="16">
        <f t="shared" si="16"/>
        <v>0</v>
      </c>
      <c r="M41" s="16">
        <f t="shared" si="16"/>
        <v>0</v>
      </c>
      <c r="N41" s="16">
        <f t="shared" si="16"/>
        <v>0</v>
      </c>
      <c r="O41" s="16">
        <f t="shared" si="16"/>
        <v>0</v>
      </c>
      <c r="P41" s="16">
        <f t="shared" si="16"/>
        <v>0</v>
      </c>
      <c r="Q41" s="16">
        <f t="shared" si="16"/>
        <v>0</v>
      </c>
      <c r="R41" s="16">
        <f t="shared" si="16"/>
        <v>0</v>
      </c>
      <c r="S41" s="16">
        <f t="shared" si="16"/>
        <v>0</v>
      </c>
      <c r="T41" s="16">
        <f t="shared" si="16"/>
        <v>0</v>
      </c>
      <c r="U41" s="16">
        <f t="shared" si="16"/>
        <v>0</v>
      </c>
      <c r="V41" s="16">
        <f t="shared" si="16"/>
        <v>0</v>
      </c>
      <c r="W41" s="16">
        <f t="shared" si="16"/>
        <v>0</v>
      </c>
      <c r="X41" s="16">
        <f t="shared" si="16"/>
        <v>0</v>
      </c>
      <c r="Y41" s="16">
        <f t="shared" si="16"/>
        <v>0</v>
      </c>
    </row>
    <row r="42" spans="2:25" ht="12.75">
      <c r="B42" s="16">
        <v>2</v>
      </c>
      <c r="C42" s="16">
        <f>COUNTIF(C3:C32,2)</f>
        <v>0</v>
      </c>
      <c r="D42" s="16">
        <f aca="true" t="shared" si="17" ref="D42:X42">COUNTIF(D3:D32,2)</f>
        <v>0</v>
      </c>
      <c r="E42" s="16">
        <f t="shared" si="17"/>
        <v>0</v>
      </c>
      <c r="F42" s="16">
        <f t="shared" si="17"/>
        <v>0</v>
      </c>
      <c r="G42" s="16">
        <f t="shared" si="17"/>
        <v>0</v>
      </c>
      <c r="H42" s="16">
        <f t="shared" si="17"/>
        <v>0</v>
      </c>
      <c r="I42" s="16">
        <f t="shared" si="17"/>
        <v>0</v>
      </c>
      <c r="J42" s="16">
        <f t="shared" si="17"/>
        <v>0</v>
      </c>
      <c r="K42" s="16">
        <f t="shared" si="17"/>
        <v>0</v>
      </c>
      <c r="L42" s="16">
        <f t="shared" si="17"/>
        <v>0</v>
      </c>
      <c r="M42" s="16">
        <f t="shared" si="17"/>
        <v>0</v>
      </c>
      <c r="N42" s="16">
        <f t="shared" si="17"/>
        <v>0</v>
      </c>
      <c r="O42" s="16">
        <f t="shared" si="17"/>
        <v>0</v>
      </c>
      <c r="P42" s="16">
        <f t="shared" si="17"/>
        <v>0</v>
      </c>
      <c r="Q42" s="16">
        <f t="shared" si="17"/>
        <v>0</v>
      </c>
      <c r="R42" s="16">
        <f t="shared" si="17"/>
        <v>0</v>
      </c>
      <c r="S42" s="16">
        <f t="shared" si="17"/>
        <v>0</v>
      </c>
      <c r="T42" s="16">
        <f t="shared" si="17"/>
        <v>0</v>
      </c>
      <c r="U42" s="16">
        <f t="shared" si="17"/>
        <v>0</v>
      </c>
      <c r="V42" s="16">
        <f t="shared" si="17"/>
        <v>0</v>
      </c>
      <c r="W42" s="16">
        <f t="shared" si="17"/>
        <v>0</v>
      </c>
      <c r="X42" s="16">
        <f t="shared" si="17"/>
        <v>0</v>
      </c>
      <c r="Y42" s="16">
        <f>COUNTIF(Y3:Y32,2)</f>
        <v>0</v>
      </c>
    </row>
    <row r="43" spans="2:25" ht="12.75">
      <c r="B43" s="16"/>
      <c r="C43" s="16">
        <f>COUNTIF(C3:C32,2)</f>
        <v>0</v>
      </c>
      <c r="D43" s="16">
        <f aca="true" t="shared" si="18" ref="D43:Y43">COUNTIF(D3:D32,2)</f>
        <v>0</v>
      </c>
      <c r="E43" s="16">
        <f t="shared" si="18"/>
        <v>0</v>
      </c>
      <c r="F43" s="16">
        <f t="shared" si="18"/>
        <v>0</v>
      </c>
      <c r="G43" s="16">
        <f t="shared" si="18"/>
        <v>0</v>
      </c>
      <c r="H43" s="16">
        <f t="shared" si="18"/>
        <v>0</v>
      </c>
      <c r="I43" s="16">
        <f t="shared" si="18"/>
        <v>0</v>
      </c>
      <c r="J43" s="16">
        <f t="shared" si="18"/>
        <v>0</v>
      </c>
      <c r="K43" s="16">
        <f t="shared" si="18"/>
        <v>0</v>
      </c>
      <c r="L43" s="16">
        <f t="shared" si="18"/>
        <v>0</v>
      </c>
      <c r="M43" s="16">
        <f t="shared" si="18"/>
        <v>0</v>
      </c>
      <c r="N43" s="16">
        <f t="shared" si="18"/>
        <v>0</v>
      </c>
      <c r="O43" s="16">
        <f t="shared" si="18"/>
        <v>0</v>
      </c>
      <c r="P43" s="16">
        <f t="shared" si="18"/>
        <v>0</v>
      </c>
      <c r="Q43" s="16">
        <f t="shared" si="18"/>
        <v>0</v>
      </c>
      <c r="R43" s="16">
        <f t="shared" si="18"/>
        <v>0</v>
      </c>
      <c r="S43" s="16">
        <f t="shared" si="18"/>
        <v>0</v>
      </c>
      <c r="T43" s="16">
        <f t="shared" si="18"/>
        <v>0</v>
      </c>
      <c r="U43" s="16">
        <f t="shared" si="18"/>
        <v>0</v>
      </c>
      <c r="V43" s="16"/>
      <c r="W43" s="16"/>
      <c r="X43" s="16"/>
      <c r="Y43" s="16">
        <f t="shared" si="18"/>
        <v>0</v>
      </c>
    </row>
    <row r="44" spans="2:25" ht="12.75">
      <c r="B44" s="16" t="s">
        <v>41</v>
      </c>
      <c r="C44" s="17" t="e">
        <f>(C39+C40+C41)/C38*100</f>
        <v>#VALUE!</v>
      </c>
      <c r="D44" s="17" t="e">
        <f aca="true" t="shared" si="19" ref="D44:Y44">(D39+D40+D41)/D38*100</f>
        <v>#VALUE!</v>
      </c>
      <c r="E44" s="17" t="e">
        <f>(E39+E40+E41)/E38*100</f>
        <v>#VALUE!</v>
      </c>
      <c r="F44" s="17" t="e">
        <f t="shared" si="19"/>
        <v>#VALUE!</v>
      </c>
      <c r="G44" s="17" t="e">
        <f t="shared" si="19"/>
        <v>#VALUE!</v>
      </c>
      <c r="H44" s="17" t="e">
        <f t="shared" si="19"/>
        <v>#VALUE!</v>
      </c>
      <c r="I44" s="17" t="e">
        <f t="shared" si="19"/>
        <v>#VALUE!</v>
      </c>
      <c r="J44" s="17" t="e">
        <f t="shared" si="19"/>
        <v>#VALUE!</v>
      </c>
      <c r="K44" s="17" t="e">
        <f t="shared" si="19"/>
        <v>#VALUE!</v>
      </c>
      <c r="L44" s="17" t="e">
        <f t="shared" si="19"/>
        <v>#VALUE!</v>
      </c>
      <c r="M44" s="17" t="e">
        <f t="shared" si="19"/>
        <v>#VALUE!</v>
      </c>
      <c r="N44" s="17" t="e">
        <f t="shared" si="19"/>
        <v>#VALUE!</v>
      </c>
      <c r="O44" s="17" t="e">
        <f t="shared" si="19"/>
        <v>#VALUE!</v>
      </c>
      <c r="P44" s="17" t="e">
        <f t="shared" si="19"/>
        <v>#VALUE!</v>
      </c>
      <c r="Q44" s="17" t="e">
        <f t="shared" si="19"/>
        <v>#VALUE!</v>
      </c>
      <c r="R44" s="17" t="e">
        <f t="shared" si="19"/>
        <v>#VALUE!</v>
      </c>
      <c r="S44" s="17" t="e">
        <f t="shared" si="19"/>
        <v>#VALUE!</v>
      </c>
      <c r="T44" s="17" t="e">
        <f t="shared" si="19"/>
        <v>#VALUE!</v>
      </c>
      <c r="U44" s="17" t="e">
        <f t="shared" si="19"/>
        <v>#VALUE!</v>
      </c>
      <c r="V44" s="17" t="e">
        <f t="shared" si="19"/>
        <v>#VALUE!</v>
      </c>
      <c r="W44" s="17" t="e">
        <f t="shared" si="19"/>
        <v>#VALUE!</v>
      </c>
      <c r="X44" s="17" t="e">
        <f t="shared" si="19"/>
        <v>#VALUE!</v>
      </c>
      <c r="Y44" s="17" t="e">
        <f t="shared" si="19"/>
        <v>#VALUE!</v>
      </c>
    </row>
    <row r="45" spans="2:25" ht="12.75">
      <c r="B45" s="16" t="s">
        <v>42</v>
      </c>
      <c r="C45" s="17" t="e">
        <f>(C39+C40)/C38*100</f>
        <v>#VALUE!</v>
      </c>
      <c r="D45" s="17" t="e">
        <f aca="true" t="shared" si="20" ref="D45:Y45">(D39+D40)/D38*100</f>
        <v>#VALUE!</v>
      </c>
      <c r="E45" s="17" t="e">
        <f t="shared" si="20"/>
        <v>#VALUE!</v>
      </c>
      <c r="F45" s="17" t="e">
        <f t="shared" si="20"/>
        <v>#VALUE!</v>
      </c>
      <c r="G45" s="17" t="e">
        <f t="shared" si="20"/>
        <v>#VALUE!</v>
      </c>
      <c r="H45" s="17" t="e">
        <f t="shared" si="20"/>
        <v>#VALUE!</v>
      </c>
      <c r="I45" s="17" t="e">
        <f t="shared" si="20"/>
        <v>#VALUE!</v>
      </c>
      <c r="J45" s="17" t="e">
        <f t="shared" si="20"/>
        <v>#VALUE!</v>
      </c>
      <c r="K45" s="17" t="e">
        <f t="shared" si="20"/>
        <v>#VALUE!</v>
      </c>
      <c r="L45" s="17" t="e">
        <f t="shared" si="20"/>
        <v>#VALUE!</v>
      </c>
      <c r="M45" s="17" t="e">
        <f t="shared" si="20"/>
        <v>#VALUE!</v>
      </c>
      <c r="N45" s="17" t="e">
        <f t="shared" si="20"/>
        <v>#VALUE!</v>
      </c>
      <c r="O45" s="17" t="e">
        <f t="shared" si="20"/>
        <v>#VALUE!</v>
      </c>
      <c r="P45" s="17" t="e">
        <f t="shared" si="20"/>
        <v>#VALUE!</v>
      </c>
      <c r="Q45" s="17" t="e">
        <f t="shared" si="20"/>
        <v>#VALUE!</v>
      </c>
      <c r="R45" s="17" t="e">
        <f t="shared" si="20"/>
        <v>#VALUE!</v>
      </c>
      <c r="S45" s="17" t="e">
        <f t="shared" si="20"/>
        <v>#VALUE!</v>
      </c>
      <c r="T45" s="17" t="e">
        <f t="shared" si="20"/>
        <v>#VALUE!</v>
      </c>
      <c r="U45" s="17" t="e">
        <f t="shared" si="20"/>
        <v>#VALUE!</v>
      </c>
      <c r="V45" s="17" t="e">
        <f t="shared" si="20"/>
        <v>#VALUE!</v>
      </c>
      <c r="W45" s="17" t="e">
        <f t="shared" si="20"/>
        <v>#VALUE!</v>
      </c>
      <c r="X45" s="17" t="e">
        <f t="shared" si="20"/>
        <v>#VALUE!</v>
      </c>
      <c r="Y45" s="17" t="e">
        <f t="shared" si="20"/>
        <v>#VALUE!</v>
      </c>
    </row>
    <row r="46" spans="2:25" ht="12.75">
      <c r="B46" s="16" t="s">
        <v>43</v>
      </c>
      <c r="C46" s="17" t="e">
        <f>(C39*100+C40*64+C41*36+C42*14)/C38</f>
        <v>#VALUE!</v>
      </c>
      <c r="D46" s="17" t="e">
        <f aca="true" t="shared" si="21" ref="D46:Y46">(D39*100+D40*64+D41*36+D42*14)/D38</f>
        <v>#VALUE!</v>
      </c>
      <c r="E46" s="17" t="e">
        <f t="shared" si="21"/>
        <v>#VALUE!</v>
      </c>
      <c r="F46" s="17" t="e">
        <f t="shared" si="21"/>
        <v>#VALUE!</v>
      </c>
      <c r="G46" s="17" t="e">
        <f t="shared" si="21"/>
        <v>#VALUE!</v>
      </c>
      <c r="H46" s="17" t="e">
        <f t="shared" si="21"/>
        <v>#VALUE!</v>
      </c>
      <c r="I46" s="17" t="e">
        <f t="shared" si="21"/>
        <v>#VALUE!</v>
      </c>
      <c r="J46" s="17" t="e">
        <f t="shared" si="21"/>
        <v>#VALUE!</v>
      </c>
      <c r="K46" s="17" t="e">
        <f t="shared" si="21"/>
        <v>#VALUE!</v>
      </c>
      <c r="L46" s="17" t="e">
        <f t="shared" si="21"/>
        <v>#VALUE!</v>
      </c>
      <c r="M46" s="17" t="e">
        <f t="shared" si="21"/>
        <v>#VALUE!</v>
      </c>
      <c r="N46" s="17" t="e">
        <f t="shared" si="21"/>
        <v>#VALUE!</v>
      </c>
      <c r="O46" s="17" t="e">
        <f t="shared" si="21"/>
        <v>#VALUE!</v>
      </c>
      <c r="P46" s="17" t="e">
        <f t="shared" si="21"/>
        <v>#VALUE!</v>
      </c>
      <c r="Q46" s="17" t="e">
        <f t="shared" si="21"/>
        <v>#VALUE!</v>
      </c>
      <c r="R46" s="17" t="e">
        <f t="shared" si="21"/>
        <v>#VALUE!</v>
      </c>
      <c r="S46" s="17" t="e">
        <f t="shared" si="21"/>
        <v>#VALUE!</v>
      </c>
      <c r="T46" s="17" t="e">
        <f t="shared" si="21"/>
        <v>#VALUE!</v>
      </c>
      <c r="U46" s="17" t="e">
        <f t="shared" si="21"/>
        <v>#VALUE!</v>
      </c>
      <c r="V46" s="17" t="e">
        <f t="shared" si="21"/>
        <v>#VALUE!</v>
      </c>
      <c r="W46" s="17" t="e">
        <f t="shared" si="21"/>
        <v>#VALUE!</v>
      </c>
      <c r="X46" s="17" t="e">
        <f t="shared" si="21"/>
        <v>#VALUE!</v>
      </c>
      <c r="Y46" s="17" t="e">
        <f t="shared" si="21"/>
        <v>#VALUE!</v>
      </c>
    </row>
    <row r="47" spans="2:25" ht="12.75">
      <c r="B47" s="16" t="s">
        <v>44</v>
      </c>
      <c r="C47" s="16">
        <f>SUM(C39:C42)</f>
        <v>0</v>
      </c>
      <c r="D47" s="16">
        <f aca="true" t="shared" si="22" ref="D47:Y47">SUM(D39:D42)</f>
        <v>0</v>
      </c>
      <c r="E47" s="16">
        <f t="shared" si="22"/>
        <v>0</v>
      </c>
      <c r="F47" s="16">
        <f t="shared" si="22"/>
        <v>0</v>
      </c>
      <c r="G47" s="16">
        <f t="shared" si="22"/>
        <v>0</v>
      </c>
      <c r="H47" s="16">
        <f t="shared" si="22"/>
        <v>0</v>
      </c>
      <c r="I47" s="16">
        <f t="shared" si="22"/>
        <v>0</v>
      </c>
      <c r="J47" s="16">
        <f t="shared" si="22"/>
        <v>0</v>
      </c>
      <c r="K47" s="16">
        <f t="shared" si="22"/>
        <v>0</v>
      </c>
      <c r="L47" s="16">
        <f t="shared" si="22"/>
        <v>0</v>
      </c>
      <c r="M47" s="16">
        <f t="shared" si="22"/>
        <v>0</v>
      </c>
      <c r="N47" s="16">
        <f t="shared" si="22"/>
        <v>0</v>
      </c>
      <c r="O47" s="16">
        <f t="shared" si="22"/>
        <v>0</v>
      </c>
      <c r="P47" s="16">
        <f t="shared" si="22"/>
        <v>0</v>
      </c>
      <c r="Q47" s="16">
        <f t="shared" si="22"/>
        <v>0</v>
      </c>
      <c r="R47" s="16">
        <f t="shared" si="22"/>
        <v>0</v>
      </c>
      <c r="S47" s="16">
        <f t="shared" si="22"/>
        <v>0</v>
      </c>
      <c r="T47" s="16">
        <f t="shared" si="22"/>
        <v>0</v>
      </c>
      <c r="U47" s="16">
        <f t="shared" si="22"/>
        <v>0</v>
      </c>
      <c r="V47" s="16">
        <f t="shared" si="22"/>
        <v>0</v>
      </c>
      <c r="W47" s="16">
        <f t="shared" si="22"/>
        <v>0</v>
      </c>
      <c r="X47" s="16">
        <f t="shared" si="22"/>
        <v>0</v>
      </c>
      <c r="Y47" s="16">
        <f t="shared" si="22"/>
        <v>0</v>
      </c>
    </row>
    <row r="48" spans="2:25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2:25" ht="12.75">
      <c r="B49" s="16" t="s">
        <v>45</v>
      </c>
      <c r="C49" s="16" t="str">
        <f>IF(C47=0,"-",C44)</f>
        <v>-</v>
      </c>
      <c r="D49" s="16" t="str">
        <f aca="true" t="shared" si="23" ref="D49:Y49">IF(D47=0,"-",D44)</f>
        <v>-</v>
      </c>
      <c r="E49" s="16" t="str">
        <f t="shared" si="23"/>
        <v>-</v>
      </c>
      <c r="F49" s="16" t="str">
        <f t="shared" si="23"/>
        <v>-</v>
      </c>
      <c r="G49" s="16" t="str">
        <f t="shared" si="23"/>
        <v>-</v>
      </c>
      <c r="H49" s="16" t="str">
        <f t="shared" si="23"/>
        <v>-</v>
      </c>
      <c r="I49" s="16" t="str">
        <f t="shared" si="23"/>
        <v>-</v>
      </c>
      <c r="J49" s="16" t="str">
        <f t="shared" si="23"/>
        <v>-</v>
      </c>
      <c r="K49" s="16" t="str">
        <f t="shared" si="23"/>
        <v>-</v>
      </c>
      <c r="L49" s="16" t="str">
        <f t="shared" si="23"/>
        <v>-</v>
      </c>
      <c r="M49" s="16" t="str">
        <f t="shared" si="23"/>
        <v>-</v>
      </c>
      <c r="N49" s="16" t="str">
        <f t="shared" si="23"/>
        <v>-</v>
      </c>
      <c r="O49" s="16" t="str">
        <f t="shared" si="23"/>
        <v>-</v>
      </c>
      <c r="P49" s="16" t="str">
        <f t="shared" si="23"/>
        <v>-</v>
      </c>
      <c r="Q49" s="16" t="str">
        <f t="shared" si="23"/>
        <v>-</v>
      </c>
      <c r="R49" s="16" t="str">
        <f t="shared" si="23"/>
        <v>-</v>
      </c>
      <c r="S49" s="16" t="str">
        <f t="shared" si="23"/>
        <v>-</v>
      </c>
      <c r="T49" s="16" t="str">
        <f t="shared" si="23"/>
        <v>-</v>
      </c>
      <c r="U49" s="16" t="str">
        <f t="shared" si="23"/>
        <v>-</v>
      </c>
      <c r="V49" s="16" t="str">
        <f t="shared" si="23"/>
        <v>-</v>
      </c>
      <c r="W49" s="16" t="str">
        <f t="shared" si="23"/>
        <v>-</v>
      </c>
      <c r="X49" s="16" t="str">
        <f t="shared" si="23"/>
        <v>-</v>
      </c>
      <c r="Y49" s="16" t="str">
        <f t="shared" si="23"/>
        <v>-</v>
      </c>
    </row>
    <row r="50" spans="2:25" ht="12.75">
      <c r="B50" s="16" t="s">
        <v>46</v>
      </c>
      <c r="C50" s="16" t="str">
        <f>IF(C47=0,"-",C45)</f>
        <v>-</v>
      </c>
      <c r="D50" s="16" t="str">
        <f aca="true" t="shared" si="24" ref="D50:Y50">IF(D47=0,"-",D45)</f>
        <v>-</v>
      </c>
      <c r="E50" s="16" t="str">
        <f t="shared" si="24"/>
        <v>-</v>
      </c>
      <c r="F50" s="16" t="str">
        <f t="shared" si="24"/>
        <v>-</v>
      </c>
      <c r="G50" s="16" t="str">
        <f t="shared" si="24"/>
        <v>-</v>
      </c>
      <c r="H50" s="16" t="str">
        <f t="shared" si="24"/>
        <v>-</v>
      </c>
      <c r="I50" s="16" t="str">
        <f t="shared" si="24"/>
        <v>-</v>
      </c>
      <c r="J50" s="16" t="str">
        <f t="shared" si="24"/>
        <v>-</v>
      </c>
      <c r="K50" s="16" t="str">
        <f t="shared" si="24"/>
        <v>-</v>
      </c>
      <c r="L50" s="16" t="str">
        <f t="shared" si="24"/>
        <v>-</v>
      </c>
      <c r="M50" s="16" t="str">
        <f t="shared" si="24"/>
        <v>-</v>
      </c>
      <c r="N50" s="16" t="str">
        <f t="shared" si="24"/>
        <v>-</v>
      </c>
      <c r="O50" s="16" t="str">
        <f t="shared" si="24"/>
        <v>-</v>
      </c>
      <c r="P50" s="16" t="str">
        <f t="shared" si="24"/>
        <v>-</v>
      </c>
      <c r="Q50" s="16" t="str">
        <f t="shared" si="24"/>
        <v>-</v>
      </c>
      <c r="R50" s="16" t="str">
        <f t="shared" si="24"/>
        <v>-</v>
      </c>
      <c r="S50" s="16" t="str">
        <f t="shared" si="24"/>
        <v>-</v>
      </c>
      <c r="T50" s="16" t="str">
        <f t="shared" si="24"/>
        <v>-</v>
      </c>
      <c r="U50" s="16" t="str">
        <f t="shared" si="24"/>
        <v>-</v>
      </c>
      <c r="V50" s="16" t="str">
        <f t="shared" si="24"/>
        <v>-</v>
      </c>
      <c r="W50" s="16" t="str">
        <f t="shared" si="24"/>
        <v>-</v>
      </c>
      <c r="X50" s="16" t="str">
        <f t="shared" si="24"/>
        <v>-</v>
      </c>
      <c r="Y50" s="16" t="str">
        <f t="shared" si="24"/>
        <v>-</v>
      </c>
    </row>
    <row r="51" spans="2:25" ht="12.75">
      <c r="B51" s="16" t="s">
        <v>20</v>
      </c>
      <c r="C51" s="16" t="str">
        <f>IF(C47=0,"-",C46)</f>
        <v>-</v>
      </c>
      <c r="D51" s="16" t="str">
        <f aca="true" t="shared" si="25" ref="D51:Y51">IF(D47=0,"-",D46)</f>
        <v>-</v>
      </c>
      <c r="E51" s="16" t="str">
        <f t="shared" si="25"/>
        <v>-</v>
      </c>
      <c r="F51" s="16" t="str">
        <f t="shared" si="25"/>
        <v>-</v>
      </c>
      <c r="G51" s="16" t="str">
        <f t="shared" si="25"/>
        <v>-</v>
      </c>
      <c r="H51" s="16" t="str">
        <f t="shared" si="25"/>
        <v>-</v>
      </c>
      <c r="I51" s="16" t="str">
        <f t="shared" si="25"/>
        <v>-</v>
      </c>
      <c r="J51" s="16" t="str">
        <f t="shared" si="25"/>
        <v>-</v>
      </c>
      <c r="K51" s="16" t="str">
        <f t="shared" si="25"/>
        <v>-</v>
      </c>
      <c r="L51" s="16" t="str">
        <f t="shared" si="25"/>
        <v>-</v>
      </c>
      <c r="M51" s="16" t="str">
        <f t="shared" si="25"/>
        <v>-</v>
      </c>
      <c r="N51" s="16" t="str">
        <f t="shared" si="25"/>
        <v>-</v>
      </c>
      <c r="O51" s="16" t="str">
        <f t="shared" si="25"/>
        <v>-</v>
      </c>
      <c r="P51" s="16" t="str">
        <f t="shared" si="25"/>
        <v>-</v>
      </c>
      <c r="Q51" s="16" t="str">
        <f t="shared" si="25"/>
        <v>-</v>
      </c>
      <c r="R51" s="16" t="str">
        <f t="shared" si="25"/>
        <v>-</v>
      </c>
      <c r="S51" s="16" t="str">
        <f t="shared" si="25"/>
        <v>-</v>
      </c>
      <c r="T51" s="16" t="str">
        <f t="shared" si="25"/>
        <v>-</v>
      </c>
      <c r="U51" s="16" t="str">
        <f t="shared" si="25"/>
        <v>-</v>
      </c>
      <c r="V51" s="16" t="str">
        <f t="shared" si="25"/>
        <v>-</v>
      </c>
      <c r="W51" s="16" t="str">
        <f t="shared" si="25"/>
        <v>-</v>
      </c>
      <c r="X51" s="16" t="str">
        <f t="shared" si="25"/>
        <v>-</v>
      </c>
      <c r="Y51" s="16" t="str">
        <f t="shared" si="25"/>
        <v>-</v>
      </c>
    </row>
    <row r="52" spans="2:25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ht="12.75">
      <c r="B53" s="6"/>
    </row>
    <row r="54" ht="12.75">
      <c r="B54" s="6"/>
    </row>
  </sheetData>
  <sheetProtection/>
  <printOptions/>
  <pageMargins left="0.75" right="0.75" top="1" bottom="1" header="0.5" footer="0.5"/>
  <pageSetup horizontalDpi="200" verticalDpi="200" orientation="landscape" paperSize="9" scale="86" r:id="rId1"/>
  <rowBreaks count="1" manualBreakCount="1">
    <brk id="35" max="55" man="1"/>
  </rowBreaks>
  <colBreaks count="1" manualBreakCount="1">
    <brk id="4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D54"/>
  <sheetViews>
    <sheetView view="pageBreakPreview" zoomScaleNormal="75" zoomScaleSheetLayoutView="100" zoomScalePageLayoutView="0" workbookViewId="0" topLeftCell="A1">
      <selection activeCell="AR3" sqref="AR3:AR15"/>
    </sheetView>
  </sheetViews>
  <sheetFormatPr defaultColWidth="9.140625" defaultRowHeight="12.75"/>
  <cols>
    <col min="1" max="1" width="3.7109375" style="0" customWidth="1"/>
    <col min="2" max="2" width="25.421875" style="0" customWidth="1"/>
    <col min="3" max="3" width="5.140625" style="0" customWidth="1"/>
    <col min="4" max="4" width="4.57421875" style="0" customWidth="1"/>
    <col min="5" max="5" width="4.140625" style="0" customWidth="1"/>
    <col min="6" max="6" width="4.421875" style="0" customWidth="1"/>
    <col min="7" max="7" width="4.28125" style="0" customWidth="1"/>
    <col min="8" max="8" width="4.421875" style="0" customWidth="1"/>
    <col min="9" max="9" width="4.28125" style="0" customWidth="1"/>
    <col min="10" max="10" width="4.57421875" style="0" customWidth="1"/>
    <col min="11" max="11" width="4.7109375" style="0" customWidth="1"/>
    <col min="12" max="12" width="4.57421875" style="0" customWidth="1"/>
    <col min="13" max="23" width="3.28125" style="0" customWidth="1"/>
    <col min="24" max="24" width="3.421875" style="0" customWidth="1"/>
    <col min="25" max="25" width="3.28125" style="0" customWidth="1"/>
    <col min="26" max="26" width="0.5625" style="0" customWidth="1"/>
    <col min="27" max="27" width="0.13671875" style="0" customWidth="1"/>
    <col min="28" max="28" width="0.5625" style="0" customWidth="1"/>
    <col min="29" max="29" width="0.2890625" style="0" customWidth="1"/>
    <col min="30" max="30" width="0.5625" style="0" hidden="1" customWidth="1"/>
    <col min="31" max="31" width="0.2890625" style="0" hidden="1" customWidth="1"/>
    <col min="32" max="32" width="0.42578125" style="0" customWidth="1"/>
    <col min="33" max="33" width="9.140625" style="0" hidden="1" customWidth="1"/>
    <col min="34" max="34" width="0.2890625" style="0" customWidth="1"/>
    <col min="35" max="35" width="0.2890625" style="0" hidden="1" customWidth="1"/>
    <col min="36" max="36" width="9.140625" style="0" hidden="1" customWidth="1"/>
    <col min="37" max="37" width="0.42578125" style="0" customWidth="1"/>
    <col min="38" max="38" width="0.5625" style="0" customWidth="1"/>
    <col min="39" max="42" width="5.00390625" style="0" customWidth="1"/>
    <col min="43" max="43" width="5.140625" style="0" customWidth="1"/>
    <col min="44" max="44" width="16.421875" style="0" customWidth="1"/>
    <col min="45" max="45" width="7.28125" style="0" customWidth="1"/>
    <col min="46" max="49" width="6.28125" style="0" customWidth="1"/>
    <col min="50" max="50" width="8.00390625" style="0" customWidth="1"/>
    <col min="51" max="51" width="7.8515625" style="0" customWidth="1"/>
    <col min="52" max="52" width="8.00390625" style="0" customWidth="1"/>
    <col min="53" max="53" width="6.7109375" style="0" customWidth="1"/>
    <col min="54" max="54" width="18.140625" style="0" customWidth="1"/>
    <col min="55" max="55" width="7.421875" style="0" customWidth="1"/>
  </cols>
  <sheetData>
    <row r="1" ht="39" customHeight="1">
      <c r="B1" s="2" t="s">
        <v>59</v>
      </c>
    </row>
    <row r="2" spans="1:52" ht="73.5" customHeight="1">
      <c r="A2" s="3" t="s">
        <v>0</v>
      </c>
      <c r="B2" s="3" t="s">
        <v>1</v>
      </c>
      <c r="C2" s="4" t="str">
        <f>AR3</f>
        <v>Педиатрия</v>
      </c>
      <c r="D2" s="4" t="str">
        <f>AR4</f>
        <v>Педагогика</v>
      </c>
      <c r="E2" s="4" t="str">
        <f>AR5</f>
        <v>Медицина ЧС</v>
      </c>
      <c r="F2" s="4" t="str">
        <f>AR6</f>
        <v>ОЗиЗ</v>
      </c>
      <c r="G2" s="4" t="str">
        <f>AR7</f>
        <v>Патология</v>
      </c>
      <c r="H2" s="4" t="str">
        <f>AR8</f>
        <v>Порядки и стандарты оказания медицинской помощи детям</v>
      </c>
      <c r="I2" s="4" t="str">
        <f>AR9</f>
        <v>Редкие орфанные болезни</v>
      </c>
      <c r="J2" s="4" t="str">
        <f>AR10</f>
        <v>Детские инфекционные болезни</v>
      </c>
      <c r="K2" s="4" t="str">
        <f>AR11</f>
        <v>ОСК</v>
      </c>
      <c r="L2" s="4" t="str">
        <f>AR12</f>
        <v>Генетические аспекты развития заболеваний</v>
      </c>
      <c r="M2" s="4" t="str">
        <f>AR13</f>
        <v>Клиническая фармакология</v>
      </c>
      <c r="N2" s="4" t="str">
        <f>AR14</f>
        <v>Практика (вариативная часть)</v>
      </c>
      <c r="O2" s="4" t="str">
        <f>AR15</f>
        <v>Практика (базовая часть)</v>
      </c>
      <c r="P2" s="4">
        <f>AR16</f>
        <v>0</v>
      </c>
      <c r="Q2" s="4">
        <f>AR17</f>
        <v>0</v>
      </c>
      <c r="R2" s="4">
        <f>AR18</f>
        <v>0</v>
      </c>
      <c r="S2" s="4">
        <f>AR19</f>
        <v>0</v>
      </c>
      <c r="T2" s="4">
        <f>AR20</f>
        <v>0</v>
      </c>
      <c r="U2" s="4">
        <f>AR21</f>
        <v>0</v>
      </c>
      <c r="V2" s="4">
        <f>AR22</f>
        <v>0</v>
      </c>
      <c r="W2" s="4">
        <f>AR23</f>
        <v>0</v>
      </c>
      <c r="X2" s="4">
        <f>AR24</f>
        <v>0</v>
      </c>
      <c r="Y2" s="4">
        <f>AR25</f>
        <v>0</v>
      </c>
      <c r="Z2" t="s">
        <v>2</v>
      </c>
      <c r="AA2" s="10" t="s">
        <v>3</v>
      </c>
      <c r="AB2" s="10" t="s">
        <v>4</v>
      </c>
      <c r="AC2" s="10" t="s">
        <v>5</v>
      </c>
      <c r="AD2" s="10" t="s">
        <v>6</v>
      </c>
      <c r="AE2" s="10" t="s">
        <v>11</v>
      </c>
      <c r="AF2" s="10" t="s">
        <v>7</v>
      </c>
      <c r="AG2" s="10"/>
      <c r="AH2" s="10" t="s">
        <v>12</v>
      </c>
      <c r="AI2" s="10" t="s">
        <v>10</v>
      </c>
      <c r="AJ2" s="10" t="s">
        <v>8</v>
      </c>
      <c r="AK2" s="10"/>
      <c r="AL2" s="10" t="s">
        <v>9</v>
      </c>
      <c r="AM2" s="5" t="s">
        <v>13</v>
      </c>
      <c r="AN2" s="5" t="s">
        <v>14</v>
      </c>
      <c r="AO2" s="5" t="s">
        <v>15</v>
      </c>
      <c r="AP2" s="5" t="s">
        <v>14</v>
      </c>
      <c r="AR2" s="14" t="s">
        <v>21</v>
      </c>
      <c r="AS2" s="9" t="s">
        <v>17</v>
      </c>
      <c r="AT2" s="9">
        <v>5</v>
      </c>
      <c r="AU2" s="9">
        <v>4</v>
      </c>
      <c r="AV2" s="9">
        <v>3</v>
      </c>
      <c r="AW2" s="9">
        <v>2</v>
      </c>
      <c r="AX2" s="9" t="s">
        <v>18</v>
      </c>
      <c r="AY2" s="9" t="s">
        <v>19</v>
      </c>
      <c r="AZ2" s="9" t="s">
        <v>20</v>
      </c>
    </row>
    <row r="3" spans="1:55" ht="12.75" customHeight="1">
      <c r="A3" s="1">
        <v>1</v>
      </c>
      <c r="B3" s="27" t="s">
        <v>62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>
        <f aca="true" t="shared" si="0" ref="Z3:Z32">COUNT(C3:Y3)</f>
        <v>0</v>
      </c>
      <c r="AA3" s="10">
        <f aca="true" t="shared" si="1" ref="AA3:AA32">SUM(C3:Y3)</f>
        <v>0</v>
      </c>
      <c r="AB3" s="10">
        <f aca="true" t="shared" si="2" ref="AB3:AB32">SUMIF(C3:Y3,5)</f>
        <v>0</v>
      </c>
      <c r="AC3" s="10" t="e">
        <f aca="true" t="shared" si="3" ref="AC3:AC32">IF(AB3/Z3=5,1,0)</f>
        <v>#DIV/0!</v>
      </c>
      <c r="AD3" s="10">
        <f aca="true" t="shared" si="4" ref="AD3:AD32">COUNTIF(C3:Y3,4)</f>
        <v>0</v>
      </c>
      <c r="AE3" s="10">
        <f aca="true" t="shared" si="5" ref="AE3:AE32">IF(AI3=Z3,1,0)</f>
        <v>1</v>
      </c>
      <c r="AF3" s="10" t="e">
        <f aca="true" t="shared" si="6" ref="AF3:AF32">AE3-AC3</f>
        <v>#DIV/0!</v>
      </c>
      <c r="AG3" s="10" t="e">
        <f aca="true" t="shared" si="7" ref="AG3:AG32">AC3+AF3+AL3</f>
        <v>#DIV/0!</v>
      </c>
      <c r="AH3" s="10" t="e">
        <f aca="true" t="shared" si="8" ref="AH3:AH32">IF(AG3=0,1,0)</f>
        <v>#DIV/0!</v>
      </c>
      <c r="AI3" s="10">
        <f aca="true" t="shared" si="9" ref="AI3:AI32">Z3-AJ3-AL3</f>
        <v>0</v>
      </c>
      <c r="AJ3" s="10">
        <f aca="true" t="shared" si="10" ref="AJ3:AJ32">COUNTIF(C3:Y3,3)</f>
        <v>0</v>
      </c>
      <c r="AK3" s="10"/>
      <c r="AL3" s="10">
        <f>COUNTIF(C3:Y3,2)</f>
        <v>0</v>
      </c>
      <c r="AM3" s="20"/>
      <c r="AN3" s="20"/>
      <c r="AO3" s="20"/>
      <c r="AP3" s="20"/>
      <c r="AR3" s="20" t="s">
        <v>72</v>
      </c>
      <c r="AS3" s="3" t="str">
        <f>C38</f>
        <v>-</v>
      </c>
      <c r="AT3" s="3" t="str">
        <f>IF(C39&gt;0,C39,"-")</f>
        <v>-</v>
      </c>
      <c r="AU3" s="3" t="str">
        <f>IF(C40&gt;0,C40,"-")</f>
        <v>-</v>
      </c>
      <c r="AV3" s="3" t="str">
        <f>IF(C41&gt;0,C41,"-")</f>
        <v>-</v>
      </c>
      <c r="AW3" s="3" t="str">
        <f>IF(C42&gt;0,C42,"-")</f>
        <v>-</v>
      </c>
      <c r="AX3" s="15" t="str">
        <f>C49</f>
        <v>-</v>
      </c>
      <c r="AY3" s="15" t="str">
        <f>C50</f>
        <v>-</v>
      </c>
      <c r="AZ3" s="15" t="str">
        <f>C51</f>
        <v>-</v>
      </c>
      <c r="BB3" s="7" t="s">
        <v>37</v>
      </c>
      <c r="BC3" s="20">
        <v>28</v>
      </c>
    </row>
    <row r="4" spans="1:55" ht="12.75" customHeight="1">
      <c r="A4" s="1">
        <v>2</v>
      </c>
      <c r="B4" s="27" t="s">
        <v>63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>
        <f t="shared" si="0"/>
        <v>0</v>
      </c>
      <c r="AA4" s="10">
        <f t="shared" si="1"/>
        <v>0</v>
      </c>
      <c r="AB4" s="10">
        <f t="shared" si="2"/>
        <v>0</v>
      </c>
      <c r="AC4" s="10" t="e">
        <f t="shared" si="3"/>
        <v>#DIV/0!</v>
      </c>
      <c r="AD4" s="10">
        <f t="shared" si="4"/>
        <v>0</v>
      </c>
      <c r="AE4" s="10">
        <f t="shared" si="5"/>
        <v>1</v>
      </c>
      <c r="AF4" s="10" t="e">
        <f t="shared" si="6"/>
        <v>#DIV/0!</v>
      </c>
      <c r="AG4" s="10" t="e">
        <f t="shared" si="7"/>
        <v>#DIV/0!</v>
      </c>
      <c r="AH4" s="10" t="e">
        <f t="shared" si="8"/>
        <v>#DIV/0!</v>
      </c>
      <c r="AI4" s="10">
        <f t="shared" si="9"/>
        <v>0</v>
      </c>
      <c r="AJ4" s="10">
        <f t="shared" si="10"/>
        <v>0</v>
      </c>
      <c r="AK4" s="10"/>
      <c r="AL4" s="10">
        <f aca="true" t="shared" si="11" ref="AL4:AL32">COUNTIF(C4:Y4,2)</f>
        <v>0</v>
      </c>
      <c r="AM4" s="20"/>
      <c r="AN4" s="20"/>
      <c r="AO4" s="20"/>
      <c r="AP4" s="20"/>
      <c r="AR4" s="20" t="s">
        <v>50</v>
      </c>
      <c r="AS4" s="3" t="str">
        <f>D38</f>
        <v>-</v>
      </c>
      <c r="AT4" s="3" t="str">
        <f>IF(D39&gt;0,D39,"-")</f>
        <v>-</v>
      </c>
      <c r="AU4" s="3" t="str">
        <f>IF(D40&gt;0,D40,"-")</f>
        <v>-</v>
      </c>
      <c r="AV4" s="3" t="str">
        <f>IF(D41&gt;0,D41,"-")</f>
        <v>-</v>
      </c>
      <c r="AW4" s="3" t="str">
        <f>IF(D42&gt;0,D42,"-")</f>
        <v>-</v>
      </c>
      <c r="AX4" s="15" t="str">
        <f>D49</f>
        <v>-</v>
      </c>
      <c r="AY4" s="15" t="str">
        <f>D50</f>
        <v>-</v>
      </c>
      <c r="AZ4" s="15" t="str">
        <f>D51</f>
        <v>-</v>
      </c>
      <c r="BB4" s="7" t="s">
        <v>22</v>
      </c>
      <c r="BC4" s="20">
        <v>4</v>
      </c>
    </row>
    <row r="5" spans="1:55" ht="12.75" customHeight="1">
      <c r="A5" s="1">
        <v>3</v>
      </c>
      <c r="B5" s="27" t="s">
        <v>64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>
        <f t="shared" si="0"/>
        <v>0</v>
      </c>
      <c r="AA5" s="10">
        <f t="shared" si="1"/>
        <v>0</v>
      </c>
      <c r="AB5" s="10">
        <f t="shared" si="2"/>
        <v>0</v>
      </c>
      <c r="AC5" s="10" t="e">
        <f t="shared" si="3"/>
        <v>#DIV/0!</v>
      </c>
      <c r="AD5" s="10">
        <f t="shared" si="4"/>
        <v>0</v>
      </c>
      <c r="AE5" s="10">
        <f t="shared" si="5"/>
        <v>1</v>
      </c>
      <c r="AF5" s="10" t="e">
        <f t="shared" si="6"/>
        <v>#DIV/0!</v>
      </c>
      <c r="AG5" s="10" t="e">
        <f t="shared" si="7"/>
        <v>#DIV/0!</v>
      </c>
      <c r="AH5" s="10" t="e">
        <f t="shared" si="8"/>
        <v>#DIV/0!</v>
      </c>
      <c r="AI5" s="10">
        <f t="shared" si="9"/>
        <v>0</v>
      </c>
      <c r="AJ5" s="10">
        <f t="shared" si="10"/>
        <v>0</v>
      </c>
      <c r="AK5" s="10"/>
      <c r="AL5" s="10">
        <f t="shared" si="11"/>
        <v>0</v>
      </c>
      <c r="AM5" s="20"/>
      <c r="AN5" s="20"/>
      <c r="AO5" s="20"/>
      <c r="AP5" s="20"/>
      <c r="AR5" s="20" t="s">
        <v>51</v>
      </c>
      <c r="AS5" s="3" t="str">
        <f>E38</f>
        <v>-</v>
      </c>
      <c r="AT5" s="3" t="str">
        <f>IF(E39&gt;0,E39,"-")</f>
        <v>-</v>
      </c>
      <c r="AU5" s="3" t="str">
        <f>IF(E40&gt;0,E40,"-")</f>
        <v>-</v>
      </c>
      <c r="AV5" s="3" t="str">
        <f>IF(E41&gt;0,E41,"-")</f>
        <v>-</v>
      </c>
      <c r="AW5" s="3" t="str">
        <f>IF(E42&gt;0,E42,"-")</f>
        <v>-</v>
      </c>
      <c r="AX5" s="15" t="str">
        <f>E49</f>
        <v>-</v>
      </c>
      <c r="AY5" s="15" t="str">
        <f>E50</f>
        <v>-</v>
      </c>
      <c r="AZ5" s="15" t="str">
        <f>E51</f>
        <v>-</v>
      </c>
      <c r="BB5" s="7" t="s">
        <v>23</v>
      </c>
      <c r="BC5" s="20">
        <v>1</v>
      </c>
    </row>
    <row r="6" spans="1:55" ht="12.75" customHeight="1">
      <c r="A6" s="1">
        <v>4</v>
      </c>
      <c r="B6" s="27" t="s">
        <v>65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>
        <f t="shared" si="0"/>
        <v>0</v>
      </c>
      <c r="AA6" s="10">
        <f t="shared" si="1"/>
        <v>0</v>
      </c>
      <c r="AB6" s="10">
        <f t="shared" si="2"/>
        <v>0</v>
      </c>
      <c r="AC6" s="10" t="e">
        <f t="shared" si="3"/>
        <v>#DIV/0!</v>
      </c>
      <c r="AD6" s="10">
        <f t="shared" si="4"/>
        <v>0</v>
      </c>
      <c r="AE6" s="10">
        <f t="shared" si="5"/>
        <v>1</v>
      </c>
      <c r="AF6" s="10" t="e">
        <f t="shared" si="6"/>
        <v>#DIV/0!</v>
      </c>
      <c r="AG6" s="10" t="e">
        <f t="shared" si="7"/>
        <v>#DIV/0!</v>
      </c>
      <c r="AH6" s="10" t="e">
        <f t="shared" si="8"/>
        <v>#DIV/0!</v>
      </c>
      <c r="AI6" s="10">
        <f t="shared" si="9"/>
        <v>0</v>
      </c>
      <c r="AJ6" s="10">
        <f t="shared" si="10"/>
        <v>0</v>
      </c>
      <c r="AK6" s="10"/>
      <c r="AL6" s="10">
        <f t="shared" si="11"/>
        <v>0</v>
      </c>
      <c r="AM6" s="20"/>
      <c r="AN6" s="20"/>
      <c r="AO6" s="20"/>
      <c r="AP6" s="20"/>
      <c r="AR6" s="20" t="s">
        <v>52</v>
      </c>
      <c r="AS6" s="3" t="str">
        <f>F38</f>
        <v>-</v>
      </c>
      <c r="AT6" s="3" t="str">
        <f>IF(F39&gt;0,F39,"-")</f>
        <v>-</v>
      </c>
      <c r="AU6" s="3" t="str">
        <f>IF(F40&gt;0,F40,"-")</f>
        <v>-</v>
      </c>
      <c r="AV6" s="3" t="str">
        <f>IF(F41&gt;0,F41,"-")</f>
        <v>-</v>
      </c>
      <c r="AW6" s="3" t="str">
        <f>IF(F42&gt;0,F42,"-")</f>
        <v>-</v>
      </c>
      <c r="AX6" s="15" t="str">
        <f>F49</f>
        <v>-</v>
      </c>
      <c r="AY6" s="15" t="str">
        <f>F50</f>
        <v>-</v>
      </c>
      <c r="AZ6" s="15" t="str">
        <f>F51</f>
        <v>-</v>
      </c>
      <c r="BB6" s="7" t="s">
        <v>24</v>
      </c>
      <c r="BC6" s="1" t="str">
        <f>IF(BC3-BC4+BC5=B35,B35,"-")</f>
        <v>-</v>
      </c>
    </row>
    <row r="7" spans="1:52" ht="12.75" customHeight="1">
      <c r="A7" s="1">
        <v>5</v>
      </c>
      <c r="B7" s="27" t="s">
        <v>66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>
        <f t="shared" si="0"/>
        <v>0</v>
      </c>
      <c r="AA7" s="10">
        <f t="shared" si="1"/>
        <v>0</v>
      </c>
      <c r="AB7" s="10">
        <f t="shared" si="2"/>
        <v>0</v>
      </c>
      <c r="AC7" s="10" t="e">
        <f t="shared" si="3"/>
        <v>#DIV/0!</v>
      </c>
      <c r="AD7" s="10">
        <f t="shared" si="4"/>
        <v>0</v>
      </c>
      <c r="AE7" s="10">
        <f t="shared" si="5"/>
        <v>1</v>
      </c>
      <c r="AF7" s="10" t="e">
        <f t="shared" si="6"/>
        <v>#DIV/0!</v>
      </c>
      <c r="AG7" s="10" t="e">
        <f t="shared" si="7"/>
        <v>#DIV/0!</v>
      </c>
      <c r="AH7" s="10" t="e">
        <f t="shared" si="8"/>
        <v>#DIV/0!</v>
      </c>
      <c r="AI7" s="10">
        <f t="shared" si="9"/>
        <v>0</v>
      </c>
      <c r="AJ7" s="10">
        <f t="shared" si="10"/>
        <v>0</v>
      </c>
      <c r="AK7" s="10"/>
      <c r="AL7" s="10">
        <f t="shared" si="11"/>
        <v>0</v>
      </c>
      <c r="AM7" s="20"/>
      <c r="AN7" s="20"/>
      <c r="AO7" s="20"/>
      <c r="AP7" s="20"/>
      <c r="AR7" s="20" t="s">
        <v>53</v>
      </c>
      <c r="AS7" s="3" t="str">
        <f>G38</f>
        <v>-</v>
      </c>
      <c r="AT7" s="3" t="str">
        <f>IF(G39&gt;0,G39,"-")</f>
        <v>-</v>
      </c>
      <c r="AU7" s="3" t="str">
        <f>IF(G40&gt;0,G40,"-")</f>
        <v>-</v>
      </c>
      <c r="AV7" s="3" t="str">
        <f>IF(G41&gt;0,G41,"-")</f>
        <v>-</v>
      </c>
      <c r="AW7" s="3" t="str">
        <f>IF(G42&gt;0,G42,"-")</f>
        <v>-</v>
      </c>
      <c r="AX7" s="15" t="str">
        <f>G49</f>
        <v>-</v>
      </c>
      <c r="AY7" s="15" t="str">
        <f>G50</f>
        <v>-</v>
      </c>
      <c r="AZ7" s="15" t="str">
        <f>G51</f>
        <v>-</v>
      </c>
    </row>
    <row r="8" spans="1:54" ht="12.75" customHeight="1">
      <c r="A8" s="1">
        <v>6</v>
      </c>
      <c r="B8" s="27" t="s">
        <v>67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>
        <f t="shared" si="0"/>
        <v>0</v>
      </c>
      <c r="AA8" s="10">
        <f t="shared" si="1"/>
        <v>0</v>
      </c>
      <c r="AB8" s="10">
        <f t="shared" si="2"/>
        <v>0</v>
      </c>
      <c r="AC8" s="10" t="e">
        <f t="shared" si="3"/>
        <v>#DIV/0!</v>
      </c>
      <c r="AD8" s="10">
        <f t="shared" si="4"/>
        <v>0</v>
      </c>
      <c r="AE8" s="10">
        <f t="shared" si="5"/>
        <v>1</v>
      </c>
      <c r="AF8" s="10" t="e">
        <f t="shared" si="6"/>
        <v>#DIV/0!</v>
      </c>
      <c r="AG8" s="10" t="e">
        <f t="shared" si="7"/>
        <v>#DIV/0!</v>
      </c>
      <c r="AH8" s="10" t="e">
        <f t="shared" si="8"/>
        <v>#DIV/0!</v>
      </c>
      <c r="AI8" s="10">
        <f t="shared" si="9"/>
        <v>0</v>
      </c>
      <c r="AJ8" s="10">
        <f t="shared" si="10"/>
        <v>0</v>
      </c>
      <c r="AK8" s="10"/>
      <c r="AL8" s="10">
        <f t="shared" si="11"/>
        <v>0</v>
      </c>
      <c r="AM8" s="20"/>
      <c r="AN8" s="20"/>
      <c r="AO8" s="20"/>
      <c r="AP8" s="20"/>
      <c r="AR8" s="20" t="s">
        <v>73</v>
      </c>
      <c r="AS8" s="3" t="str">
        <f>H38</f>
        <v>-</v>
      </c>
      <c r="AT8" s="3" t="str">
        <f>IF(H39&gt;0,H39,"-")</f>
        <v>-</v>
      </c>
      <c r="AU8" s="3" t="str">
        <f>IF(H40&gt;0,H40,"-")</f>
        <v>-</v>
      </c>
      <c r="AV8" s="3" t="str">
        <f>IF(H41&gt;0,H41,"-")</f>
        <v>-</v>
      </c>
      <c r="AW8" s="3" t="str">
        <f>IF(H42&gt;0,H42,"-")</f>
        <v>-</v>
      </c>
      <c r="AX8" s="15" t="str">
        <f>H49</f>
        <v>-</v>
      </c>
      <c r="AY8" s="15" t="str">
        <f>H50</f>
        <v>-</v>
      </c>
      <c r="AZ8" s="15" t="str">
        <f>H51</f>
        <v>-</v>
      </c>
      <c r="BB8" s="6" t="s">
        <v>25</v>
      </c>
    </row>
    <row r="9" spans="1:55" ht="12.75" customHeight="1">
      <c r="A9" s="1">
        <v>7</v>
      </c>
      <c r="B9" s="27" t="s">
        <v>68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>
        <f t="shared" si="0"/>
        <v>0</v>
      </c>
      <c r="AA9" s="10">
        <f t="shared" si="1"/>
        <v>0</v>
      </c>
      <c r="AB9" s="10">
        <f t="shared" si="2"/>
        <v>0</v>
      </c>
      <c r="AC9" s="10" t="e">
        <f t="shared" si="3"/>
        <v>#DIV/0!</v>
      </c>
      <c r="AD9" s="10">
        <f t="shared" si="4"/>
        <v>0</v>
      </c>
      <c r="AE9" s="10">
        <f t="shared" si="5"/>
        <v>1</v>
      </c>
      <c r="AF9" s="10" t="e">
        <f t="shared" si="6"/>
        <v>#DIV/0!</v>
      </c>
      <c r="AG9" s="10" t="e">
        <f t="shared" si="7"/>
        <v>#DIV/0!</v>
      </c>
      <c r="AH9" s="10" t="e">
        <f t="shared" si="8"/>
        <v>#DIV/0!</v>
      </c>
      <c r="AI9" s="10">
        <f t="shared" si="9"/>
        <v>0</v>
      </c>
      <c r="AJ9" s="10">
        <f t="shared" si="10"/>
        <v>0</v>
      </c>
      <c r="AK9" s="10"/>
      <c r="AL9" s="10">
        <f t="shared" si="11"/>
        <v>0</v>
      </c>
      <c r="AM9" s="20"/>
      <c r="AN9" s="20"/>
      <c r="AO9" s="20"/>
      <c r="AP9" s="20"/>
      <c r="AR9" s="20" t="s">
        <v>74</v>
      </c>
      <c r="AS9" s="3" t="str">
        <f>I38</f>
        <v>-</v>
      </c>
      <c r="AT9" s="3" t="str">
        <f>IF(I39&gt;0,I39,"-")</f>
        <v>-</v>
      </c>
      <c r="AU9" s="3" t="str">
        <f>IF(I40&gt;0,I40,"-")</f>
        <v>-</v>
      </c>
      <c r="AV9" s="3" t="str">
        <f>IF(I41&gt;0,I41,"-")</f>
        <v>-</v>
      </c>
      <c r="AW9" s="3" t="str">
        <f>IF(I42&gt;0,I42,"-")</f>
        <v>-</v>
      </c>
      <c r="AX9" s="15" t="str">
        <f>I49</f>
        <v>-</v>
      </c>
      <c r="AY9" s="15" t="str">
        <f>I50</f>
        <v>-</v>
      </c>
      <c r="AZ9" s="15" t="str">
        <f>I51</f>
        <v>-</v>
      </c>
      <c r="BB9" s="7" t="s">
        <v>26</v>
      </c>
      <c r="BC9" s="1">
        <f>C37</f>
        <v>0</v>
      </c>
    </row>
    <row r="10" spans="1:55" ht="12.75" customHeight="1">
      <c r="A10" s="1">
        <v>8</v>
      </c>
      <c r="B10" s="27" t="s">
        <v>69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>
        <f t="shared" si="0"/>
        <v>0</v>
      </c>
      <c r="AA10" s="10">
        <f t="shared" si="1"/>
        <v>0</v>
      </c>
      <c r="AB10" s="10">
        <f t="shared" si="2"/>
        <v>0</v>
      </c>
      <c r="AC10" s="10" t="e">
        <f t="shared" si="3"/>
        <v>#DIV/0!</v>
      </c>
      <c r="AD10" s="10">
        <f t="shared" si="4"/>
        <v>0</v>
      </c>
      <c r="AE10" s="10">
        <f t="shared" si="5"/>
        <v>1</v>
      </c>
      <c r="AF10" s="10" t="e">
        <f t="shared" si="6"/>
        <v>#DIV/0!</v>
      </c>
      <c r="AG10" s="10" t="e">
        <f t="shared" si="7"/>
        <v>#DIV/0!</v>
      </c>
      <c r="AH10" s="10" t="e">
        <f t="shared" si="8"/>
        <v>#DIV/0!</v>
      </c>
      <c r="AI10" s="10">
        <f t="shared" si="9"/>
        <v>0</v>
      </c>
      <c r="AJ10" s="10">
        <f t="shared" si="10"/>
        <v>0</v>
      </c>
      <c r="AK10" s="10"/>
      <c r="AL10" s="10">
        <f t="shared" si="11"/>
        <v>0</v>
      </c>
      <c r="AM10" s="20"/>
      <c r="AN10" s="20"/>
      <c r="AO10" s="20"/>
      <c r="AP10" s="20"/>
      <c r="AR10" s="20" t="s">
        <v>75</v>
      </c>
      <c r="AS10" s="3" t="str">
        <f>J38</f>
        <v>-</v>
      </c>
      <c r="AT10" s="3" t="str">
        <f>IF(J39&gt;0,J39,"-")</f>
        <v>-</v>
      </c>
      <c r="AU10" s="3" t="str">
        <f>IF(J40&gt;0,J40,"-")</f>
        <v>-</v>
      </c>
      <c r="AV10" s="3" t="str">
        <f>IF(J41&gt;0,J41,"-")</f>
        <v>-</v>
      </c>
      <c r="AW10" s="3" t="str">
        <f>IF(J42&gt;0,J42,"-")</f>
        <v>-</v>
      </c>
      <c r="AX10" s="15" t="str">
        <f>J49</f>
        <v>-</v>
      </c>
      <c r="AY10" s="15" t="str">
        <f>J50</f>
        <v>-</v>
      </c>
      <c r="AZ10" s="15" t="str">
        <f>J51</f>
        <v>-</v>
      </c>
      <c r="BB10" s="7" t="s">
        <v>27</v>
      </c>
      <c r="BC10" s="1">
        <f>COUNTIF(AC3:AC32,1)</f>
        <v>0</v>
      </c>
    </row>
    <row r="11" spans="1:55" ht="12.75" customHeight="1">
      <c r="A11" s="1">
        <v>9</v>
      </c>
      <c r="B11" s="27" t="s">
        <v>70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>
        <f t="shared" si="0"/>
        <v>0</v>
      </c>
      <c r="AA11" s="10">
        <f t="shared" si="1"/>
        <v>0</v>
      </c>
      <c r="AB11" s="10">
        <f t="shared" si="2"/>
        <v>0</v>
      </c>
      <c r="AC11" s="10" t="e">
        <f t="shared" si="3"/>
        <v>#DIV/0!</v>
      </c>
      <c r="AD11" s="10">
        <f t="shared" si="4"/>
        <v>0</v>
      </c>
      <c r="AE11" s="10">
        <f t="shared" si="5"/>
        <v>1</v>
      </c>
      <c r="AF11" s="10" t="e">
        <f t="shared" si="6"/>
        <v>#DIV/0!</v>
      </c>
      <c r="AG11" s="10" t="e">
        <f t="shared" si="7"/>
        <v>#DIV/0!</v>
      </c>
      <c r="AH11" s="10" t="e">
        <f t="shared" si="8"/>
        <v>#DIV/0!</v>
      </c>
      <c r="AI11" s="10">
        <f t="shared" si="9"/>
        <v>0</v>
      </c>
      <c r="AJ11" s="10">
        <f t="shared" si="10"/>
        <v>0</v>
      </c>
      <c r="AK11" s="10"/>
      <c r="AL11" s="10">
        <f t="shared" si="11"/>
        <v>0</v>
      </c>
      <c r="AM11" s="20"/>
      <c r="AN11" s="20"/>
      <c r="AO11" s="20"/>
      <c r="AP11" s="20"/>
      <c r="AR11" s="20" t="s">
        <v>54</v>
      </c>
      <c r="AS11" s="3" t="str">
        <f>K38</f>
        <v>-</v>
      </c>
      <c r="AT11" s="3" t="str">
        <f>IF(K39&gt;0,K39,"-")</f>
        <v>-</v>
      </c>
      <c r="AU11" s="3" t="str">
        <f>IF(K40&gt;0,K40,"-")</f>
        <v>-</v>
      </c>
      <c r="AV11" s="3" t="str">
        <f>IF(K41&gt;0,K41,"-")</f>
        <v>-</v>
      </c>
      <c r="AW11" s="3" t="str">
        <f>IF(K42&gt;0,K42,"-")</f>
        <v>-</v>
      </c>
      <c r="AX11" s="15" t="str">
        <f>K49</f>
        <v>-</v>
      </c>
      <c r="AY11" s="15" t="str">
        <f>K50</f>
        <v>-</v>
      </c>
      <c r="AZ11" s="15" t="str">
        <f>K51</f>
        <v>-</v>
      </c>
      <c r="BB11" s="7" t="s">
        <v>28</v>
      </c>
      <c r="BC11" s="1">
        <f>COUNTIF(AF3:AF32,1)</f>
        <v>0</v>
      </c>
    </row>
    <row r="12" spans="1:55" ht="12.75" customHeight="1">
      <c r="A12" s="1">
        <v>10</v>
      </c>
      <c r="B12" s="27" t="s">
        <v>71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>
        <f t="shared" si="0"/>
        <v>0</v>
      </c>
      <c r="AA12" s="10">
        <f t="shared" si="1"/>
        <v>0</v>
      </c>
      <c r="AB12" s="10">
        <f t="shared" si="2"/>
        <v>0</v>
      </c>
      <c r="AC12" s="10" t="e">
        <f t="shared" si="3"/>
        <v>#DIV/0!</v>
      </c>
      <c r="AD12" s="10">
        <f t="shared" si="4"/>
        <v>0</v>
      </c>
      <c r="AE12" s="10">
        <f t="shared" si="5"/>
        <v>1</v>
      </c>
      <c r="AF12" s="10" t="e">
        <f t="shared" si="6"/>
        <v>#DIV/0!</v>
      </c>
      <c r="AG12" s="10" t="e">
        <f t="shared" si="7"/>
        <v>#DIV/0!</v>
      </c>
      <c r="AH12" s="10" t="e">
        <f t="shared" si="8"/>
        <v>#DIV/0!</v>
      </c>
      <c r="AI12" s="10">
        <f t="shared" si="9"/>
        <v>0</v>
      </c>
      <c r="AJ12" s="10">
        <f t="shared" si="10"/>
        <v>0</v>
      </c>
      <c r="AK12" s="10"/>
      <c r="AL12" s="10">
        <f t="shared" si="11"/>
        <v>0</v>
      </c>
      <c r="AM12" s="20"/>
      <c r="AN12" s="20"/>
      <c r="AO12" s="20"/>
      <c r="AP12" s="20"/>
      <c r="AR12" s="20" t="s">
        <v>55</v>
      </c>
      <c r="AS12" s="3" t="str">
        <f>L38</f>
        <v>-</v>
      </c>
      <c r="AT12" s="3" t="str">
        <f>IF(L39&gt;0,L39,"-")</f>
        <v>-</v>
      </c>
      <c r="AU12" s="3" t="str">
        <f>IF(L40&gt;0,L40,"-")</f>
        <v>-</v>
      </c>
      <c r="AV12" s="3" t="str">
        <f>IF(L41&gt;0,L41,"-")</f>
        <v>-</v>
      </c>
      <c r="AW12" s="3" t="str">
        <f>IF(L42&gt;0,L42,"-")</f>
        <v>-</v>
      </c>
      <c r="AX12" s="15" t="str">
        <f>L49</f>
        <v>-</v>
      </c>
      <c r="AY12" s="15" t="str">
        <f>L50</f>
        <v>-</v>
      </c>
      <c r="AZ12" s="15" t="str">
        <f>L51</f>
        <v>-</v>
      </c>
      <c r="BB12" s="7" t="s">
        <v>29</v>
      </c>
      <c r="BC12" s="1">
        <f>IF(BC9-BC10-BC11-AH33=BC14,BC14,"-")</f>
        <v>0</v>
      </c>
    </row>
    <row r="13" spans="1:52" ht="12.75" customHeight="1">
      <c r="A13" s="1"/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>
        <f t="shared" si="0"/>
        <v>0</v>
      </c>
      <c r="AA13" s="10">
        <f t="shared" si="1"/>
        <v>0</v>
      </c>
      <c r="AB13" s="10">
        <f t="shared" si="2"/>
        <v>0</v>
      </c>
      <c r="AC13" s="10" t="e">
        <f t="shared" si="3"/>
        <v>#DIV/0!</v>
      </c>
      <c r="AD13" s="10">
        <f t="shared" si="4"/>
        <v>0</v>
      </c>
      <c r="AE13" s="10">
        <f t="shared" si="5"/>
        <v>1</v>
      </c>
      <c r="AF13" s="10" t="e">
        <f t="shared" si="6"/>
        <v>#DIV/0!</v>
      </c>
      <c r="AG13" s="10" t="e">
        <f t="shared" si="7"/>
        <v>#DIV/0!</v>
      </c>
      <c r="AH13" s="10" t="e">
        <f t="shared" si="8"/>
        <v>#DIV/0!</v>
      </c>
      <c r="AI13" s="10">
        <f t="shared" si="9"/>
        <v>0</v>
      </c>
      <c r="AJ13" s="10">
        <f t="shared" si="10"/>
        <v>0</v>
      </c>
      <c r="AK13" s="10"/>
      <c r="AL13" s="10">
        <f t="shared" si="11"/>
        <v>0</v>
      </c>
      <c r="AM13" s="20"/>
      <c r="AN13" s="20"/>
      <c r="AO13" s="20"/>
      <c r="AP13" s="20"/>
      <c r="AR13" s="20" t="s">
        <v>56</v>
      </c>
      <c r="AS13" s="3" t="str">
        <f>M38</f>
        <v>-</v>
      </c>
      <c r="AT13" s="3" t="str">
        <f>IF(M39&gt;0,M39,"-")</f>
        <v>-</v>
      </c>
      <c r="AU13" s="3" t="str">
        <f>IF(M40&gt;0,M40,"-")</f>
        <v>-</v>
      </c>
      <c r="AV13" s="3" t="str">
        <f>IF(M41&gt;0,M41,"-")</f>
        <v>-</v>
      </c>
      <c r="AW13" s="3" t="str">
        <f>IF(M42&gt;0,M42,"-")</f>
        <v>-</v>
      </c>
      <c r="AX13" s="15" t="str">
        <f>M49</f>
        <v>-</v>
      </c>
      <c r="AY13" s="15" t="str">
        <f>M50</f>
        <v>-</v>
      </c>
      <c r="AZ13" s="15" t="str">
        <f>M51</f>
        <v>-</v>
      </c>
    </row>
    <row r="14" spans="1:55" ht="12.75" customHeight="1">
      <c r="A14" s="1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>
        <f t="shared" si="0"/>
        <v>0</v>
      </c>
      <c r="AA14" s="10">
        <f t="shared" si="1"/>
        <v>0</v>
      </c>
      <c r="AB14" s="10">
        <f t="shared" si="2"/>
        <v>0</v>
      </c>
      <c r="AC14" s="10" t="e">
        <f t="shared" si="3"/>
        <v>#DIV/0!</v>
      </c>
      <c r="AD14" s="10">
        <f t="shared" si="4"/>
        <v>0</v>
      </c>
      <c r="AE14" s="10">
        <f t="shared" si="5"/>
        <v>1</v>
      </c>
      <c r="AF14" s="10" t="e">
        <f t="shared" si="6"/>
        <v>#DIV/0!</v>
      </c>
      <c r="AG14" s="10" t="e">
        <f t="shared" si="7"/>
        <v>#DIV/0!</v>
      </c>
      <c r="AH14" s="10" t="e">
        <f t="shared" si="8"/>
        <v>#DIV/0!</v>
      </c>
      <c r="AI14" s="10">
        <f t="shared" si="9"/>
        <v>0</v>
      </c>
      <c r="AJ14" s="10">
        <f t="shared" si="10"/>
        <v>0</v>
      </c>
      <c r="AK14" s="10"/>
      <c r="AL14" s="10">
        <f t="shared" si="11"/>
        <v>0</v>
      </c>
      <c r="AM14" s="20"/>
      <c r="AN14" s="20"/>
      <c r="AO14" s="20"/>
      <c r="AP14" s="20"/>
      <c r="AR14" s="20" t="s">
        <v>57</v>
      </c>
      <c r="AS14" s="3" t="str">
        <f>N38</f>
        <v>-</v>
      </c>
      <c r="AT14" s="3" t="str">
        <f>IF(N39&gt;0,N39,"-")</f>
        <v>-</v>
      </c>
      <c r="AU14" s="3" t="str">
        <f>IF(N40&gt;0,N40,"-")</f>
        <v>-</v>
      </c>
      <c r="AV14" s="3" t="str">
        <f>IF(N41&gt;0,N41,"-")</f>
        <v>-</v>
      </c>
      <c r="AW14" s="3" t="str">
        <f>IF(N42&gt;0,N42,"-")</f>
        <v>-</v>
      </c>
      <c r="AX14" s="15" t="str">
        <f>N49</f>
        <v>-</v>
      </c>
      <c r="AY14" s="15" t="str">
        <f>N50</f>
        <v>-</v>
      </c>
      <c r="AZ14" s="15" t="str">
        <f>N51</f>
        <v>-</v>
      </c>
      <c r="BB14" s="6" t="s">
        <v>30</v>
      </c>
      <c r="BC14" s="16">
        <f>BC15+BC16+BC17</f>
        <v>0</v>
      </c>
    </row>
    <row r="15" spans="1:55" ht="12.75" customHeight="1">
      <c r="A15" s="1"/>
      <c r="B15" s="22"/>
      <c r="C15" s="21"/>
      <c r="D15" s="23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>
        <f t="shared" si="0"/>
        <v>0</v>
      </c>
      <c r="AA15" s="10">
        <f t="shared" si="1"/>
        <v>0</v>
      </c>
      <c r="AB15" s="10">
        <f t="shared" si="2"/>
        <v>0</v>
      </c>
      <c r="AC15" s="10" t="e">
        <f t="shared" si="3"/>
        <v>#DIV/0!</v>
      </c>
      <c r="AD15" s="10">
        <f t="shared" si="4"/>
        <v>0</v>
      </c>
      <c r="AE15" s="10">
        <f t="shared" si="5"/>
        <v>1</v>
      </c>
      <c r="AF15" s="10" t="e">
        <f t="shared" si="6"/>
        <v>#DIV/0!</v>
      </c>
      <c r="AG15" s="10" t="e">
        <f t="shared" si="7"/>
        <v>#DIV/0!</v>
      </c>
      <c r="AH15" s="10" t="e">
        <f t="shared" si="8"/>
        <v>#DIV/0!</v>
      </c>
      <c r="AI15" s="10">
        <f t="shared" si="9"/>
        <v>0</v>
      </c>
      <c r="AJ15" s="10">
        <f t="shared" si="10"/>
        <v>0</v>
      </c>
      <c r="AK15" s="10"/>
      <c r="AL15" s="10">
        <f t="shared" si="11"/>
        <v>0</v>
      </c>
      <c r="AM15" s="20"/>
      <c r="AN15" s="20"/>
      <c r="AO15" s="20"/>
      <c r="AP15" s="20"/>
      <c r="AR15" s="20" t="s">
        <v>58</v>
      </c>
      <c r="AS15" s="3" t="str">
        <f>O38</f>
        <v>-</v>
      </c>
      <c r="AT15" s="3" t="str">
        <f>IF(O39&gt;0,O39,"-")</f>
        <v>-</v>
      </c>
      <c r="AU15" s="3" t="str">
        <f>IF(O40&gt;0,O40,"-")</f>
        <v>-</v>
      </c>
      <c r="AV15" s="3" t="str">
        <f>IF(O41&gt;0,O41,"-")</f>
        <v>-</v>
      </c>
      <c r="AW15" s="3" t="str">
        <f>IF(O42&gt;0,O42,"-")</f>
        <v>-</v>
      </c>
      <c r="AX15" s="15" t="str">
        <f>O49</f>
        <v>-</v>
      </c>
      <c r="AY15" s="15" t="str">
        <f>O50</f>
        <v>-</v>
      </c>
      <c r="AZ15" s="15" t="str">
        <f>O51</f>
        <v>-</v>
      </c>
      <c r="BB15" s="7" t="s">
        <v>31</v>
      </c>
      <c r="BC15" s="1">
        <f>COUNTIF(AL3:AL32,1)</f>
        <v>0</v>
      </c>
    </row>
    <row r="16" spans="1:55" ht="12.75" customHeight="1">
      <c r="A16" s="1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>
        <f t="shared" si="0"/>
        <v>0</v>
      </c>
      <c r="AA16" s="10">
        <f t="shared" si="1"/>
        <v>0</v>
      </c>
      <c r="AB16" s="10">
        <f t="shared" si="2"/>
        <v>0</v>
      </c>
      <c r="AC16" s="10" t="e">
        <f t="shared" si="3"/>
        <v>#DIV/0!</v>
      </c>
      <c r="AD16" s="10">
        <f t="shared" si="4"/>
        <v>0</v>
      </c>
      <c r="AE16" s="10">
        <f t="shared" si="5"/>
        <v>1</v>
      </c>
      <c r="AF16" s="10" t="e">
        <f t="shared" si="6"/>
        <v>#DIV/0!</v>
      </c>
      <c r="AG16" s="10" t="e">
        <f t="shared" si="7"/>
        <v>#DIV/0!</v>
      </c>
      <c r="AH16" s="10" t="e">
        <f t="shared" si="8"/>
        <v>#DIV/0!</v>
      </c>
      <c r="AI16" s="10">
        <f t="shared" si="9"/>
        <v>0</v>
      </c>
      <c r="AJ16" s="10">
        <f t="shared" si="10"/>
        <v>0</v>
      </c>
      <c r="AK16" s="10"/>
      <c r="AL16" s="10">
        <f t="shared" si="11"/>
        <v>0</v>
      </c>
      <c r="AM16" s="20"/>
      <c r="AN16" s="20"/>
      <c r="AO16" s="20"/>
      <c r="AP16" s="20"/>
      <c r="AR16" s="20"/>
      <c r="AS16" s="3" t="str">
        <f>P38</f>
        <v>-</v>
      </c>
      <c r="AT16" s="3" t="str">
        <f>IF(P39&gt;0,P39,"-")</f>
        <v>-</v>
      </c>
      <c r="AU16" s="3" t="str">
        <f>IF(P40&gt;0,P40,"-")</f>
        <v>-</v>
      </c>
      <c r="AV16" s="3" t="str">
        <f>IF(P41&gt;0,P41,"-")</f>
        <v>-</v>
      </c>
      <c r="AW16" s="3" t="str">
        <f>IF(P42&gt;0,P42,"-")</f>
        <v>-</v>
      </c>
      <c r="AX16" s="15" t="str">
        <f>P49</f>
        <v>-</v>
      </c>
      <c r="AY16" s="15" t="str">
        <f>P50</f>
        <v>-</v>
      </c>
      <c r="AZ16" s="15" t="str">
        <f>P51</f>
        <v>-</v>
      </c>
      <c r="BB16" s="7" t="s">
        <v>32</v>
      </c>
      <c r="BC16" s="1">
        <f>COUNTIF(AL3:AL32,2)</f>
        <v>0</v>
      </c>
    </row>
    <row r="17" spans="1:55" ht="12.75" customHeight="1">
      <c r="A17" s="1"/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>
        <f t="shared" si="0"/>
        <v>0</v>
      </c>
      <c r="AA17" s="10">
        <f t="shared" si="1"/>
        <v>0</v>
      </c>
      <c r="AB17" s="10">
        <f t="shared" si="2"/>
        <v>0</v>
      </c>
      <c r="AC17" s="10" t="e">
        <f t="shared" si="3"/>
        <v>#DIV/0!</v>
      </c>
      <c r="AD17" s="10">
        <f t="shared" si="4"/>
        <v>0</v>
      </c>
      <c r="AE17" s="10">
        <f t="shared" si="5"/>
        <v>1</v>
      </c>
      <c r="AF17" s="10" t="e">
        <f t="shared" si="6"/>
        <v>#DIV/0!</v>
      </c>
      <c r="AG17" s="10" t="e">
        <f t="shared" si="7"/>
        <v>#DIV/0!</v>
      </c>
      <c r="AH17" s="10" t="e">
        <f t="shared" si="8"/>
        <v>#DIV/0!</v>
      </c>
      <c r="AI17" s="10">
        <f t="shared" si="9"/>
        <v>0</v>
      </c>
      <c r="AJ17" s="10">
        <f t="shared" si="10"/>
        <v>0</v>
      </c>
      <c r="AK17" s="10"/>
      <c r="AL17" s="10">
        <f t="shared" si="11"/>
        <v>0</v>
      </c>
      <c r="AM17" s="20"/>
      <c r="AN17" s="20"/>
      <c r="AO17" s="20"/>
      <c r="AP17" s="20"/>
      <c r="AR17" s="20"/>
      <c r="AS17" s="3" t="str">
        <f>Q38</f>
        <v>-</v>
      </c>
      <c r="AT17" s="3" t="str">
        <f>IF(Q39&gt;0,Q39,"-")</f>
        <v>-</v>
      </c>
      <c r="AU17" s="3" t="str">
        <f>IF(Q40&gt;0,Q40,"-")</f>
        <v>-</v>
      </c>
      <c r="AV17" s="3" t="str">
        <f>IF(Q41&gt;0,Q41,"-")</f>
        <v>-</v>
      </c>
      <c r="AW17" s="3" t="str">
        <f>IF(Q42&gt;0,Q42,"-")</f>
        <v>-</v>
      </c>
      <c r="AX17" s="15" t="str">
        <f>Q49</f>
        <v>-</v>
      </c>
      <c r="AY17" s="15" t="str">
        <f>Q50</f>
        <v>-</v>
      </c>
      <c r="AZ17" s="15" t="str">
        <f>Q51</f>
        <v>-</v>
      </c>
      <c r="BB17" s="7" t="s">
        <v>33</v>
      </c>
      <c r="BC17" s="1">
        <f>COUNTIF(AL3:AL32,"&gt;2")</f>
        <v>0</v>
      </c>
    </row>
    <row r="18" spans="1:52" ht="12.75" customHeight="1">
      <c r="A18" s="1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>
        <f t="shared" si="0"/>
        <v>0</v>
      </c>
      <c r="AA18" s="10">
        <f t="shared" si="1"/>
        <v>0</v>
      </c>
      <c r="AB18" s="10">
        <f t="shared" si="2"/>
        <v>0</v>
      </c>
      <c r="AC18" s="10" t="e">
        <f t="shared" si="3"/>
        <v>#DIV/0!</v>
      </c>
      <c r="AD18" s="10">
        <f t="shared" si="4"/>
        <v>0</v>
      </c>
      <c r="AE18" s="10">
        <f t="shared" si="5"/>
        <v>1</v>
      </c>
      <c r="AF18" s="10" t="e">
        <f t="shared" si="6"/>
        <v>#DIV/0!</v>
      </c>
      <c r="AG18" s="10" t="e">
        <f t="shared" si="7"/>
        <v>#DIV/0!</v>
      </c>
      <c r="AH18" s="10" t="e">
        <f t="shared" si="8"/>
        <v>#DIV/0!</v>
      </c>
      <c r="AI18" s="10">
        <f t="shared" si="9"/>
        <v>0</v>
      </c>
      <c r="AJ18" s="10">
        <f t="shared" si="10"/>
        <v>0</v>
      </c>
      <c r="AK18" s="10"/>
      <c r="AL18" s="10">
        <f t="shared" si="11"/>
        <v>0</v>
      </c>
      <c r="AM18" s="20"/>
      <c r="AN18" s="20"/>
      <c r="AO18" s="20"/>
      <c r="AP18" s="20"/>
      <c r="AR18" s="20"/>
      <c r="AS18" s="3" t="str">
        <f>R38</f>
        <v>-</v>
      </c>
      <c r="AT18" s="3" t="str">
        <f>IF(R39&gt;0,R39,"-")</f>
        <v>-</v>
      </c>
      <c r="AU18" s="3" t="str">
        <f>IF(R40&gt;0,R40,"-")</f>
        <v>-</v>
      </c>
      <c r="AV18" s="3" t="str">
        <f>IF(R41&gt;0,R41,"-")</f>
        <v>-</v>
      </c>
      <c r="AW18" s="3" t="str">
        <f>IF(R42&gt;0,R42,"-")</f>
        <v>-</v>
      </c>
      <c r="AX18" s="15" t="str">
        <f>R49</f>
        <v>-</v>
      </c>
      <c r="AY18" s="15" t="str">
        <f>R50</f>
        <v>-</v>
      </c>
      <c r="AZ18" s="15" t="str">
        <f>R51</f>
        <v>-</v>
      </c>
    </row>
    <row r="19" spans="1:52" ht="12.75" customHeight="1">
      <c r="A19" s="1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>
        <f t="shared" si="0"/>
        <v>0</v>
      </c>
      <c r="AA19" s="10">
        <f t="shared" si="1"/>
        <v>0</v>
      </c>
      <c r="AB19" s="10">
        <f t="shared" si="2"/>
        <v>0</v>
      </c>
      <c r="AC19" s="10" t="e">
        <f t="shared" si="3"/>
        <v>#DIV/0!</v>
      </c>
      <c r="AD19" s="10">
        <f t="shared" si="4"/>
        <v>0</v>
      </c>
      <c r="AE19" s="10">
        <f t="shared" si="5"/>
        <v>1</v>
      </c>
      <c r="AF19" s="10" t="e">
        <f t="shared" si="6"/>
        <v>#DIV/0!</v>
      </c>
      <c r="AG19" s="10" t="e">
        <f t="shared" si="7"/>
        <v>#DIV/0!</v>
      </c>
      <c r="AH19" s="10" t="e">
        <f t="shared" si="8"/>
        <v>#DIV/0!</v>
      </c>
      <c r="AI19" s="10">
        <f t="shared" si="9"/>
        <v>0</v>
      </c>
      <c r="AJ19" s="10">
        <f t="shared" si="10"/>
        <v>0</v>
      </c>
      <c r="AK19" s="10"/>
      <c r="AL19" s="10">
        <f t="shared" si="11"/>
        <v>0</v>
      </c>
      <c r="AM19" s="20"/>
      <c r="AN19" s="20"/>
      <c r="AO19" s="20"/>
      <c r="AP19" s="20"/>
      <c r="AR19" s="20"/>
      <c r="AS19" s="3" t="str">
        <f>S38</f>
        <v>-</v>
      </c>
      <c r="AT19" s="3" t="str">
        <f>IF(S39&gt;0,S39,"-")</f>
        <v>-</v>
      </c>
      <c r="AU19" s="3" t="str">
        <f>IF(S40&gt;0,S40,"-")</f>
        <v>-</v>
      </c>
      <c r="AV19" s="3" t="str">
        <f>IF(S41&gt;0,S41,"-")</f>
        <v>-</v>
      </c>
      <c r="AW19" s="3" t="str">
        <f>IF(S42&gt;0,S42,"-")</f>
        <v>-</v>
      </c>
      <c r="AX19" s="15" t="str">
        <f>S49</f>
        <v>-</v>
      </c>
      <c r="AY19" s="15" t="str">
        <f>S50</f>
        <v>-</v>
      </c>
      <c r="AZ19" s="15" t="str">
        <f>S51</f>
        <v>-</v>
      </c>
    </row>
    <row r="20" spans="1:52" ht="12.75" customHeight="1">
      <c r="A20" s="1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>
        <f t="shared" si="0"/>
        <v>0</v>
      </c>
      <c r="AA20" s="10">
        <f t="shared" si="1"/>
        <v>0</v>
      </c>
      <c r="AB20" s="10">
        <f t="shared" si="2"/>
        <v>0</v>
      </c>
      <c r="AC20" s="10" t="e">
        <f t="shared" si="3"/>
        <v>#DIV/0!</v>
      </c>
      <c r="AD20" s="10">
        <f t="shared" si="4"/>
        <v>0</v>
      </c>
      <c r="AE20" s="10">
        <f t="shared" si="5"/>
        <v>1</v>
      </c>
      <c r="AF20" s="10" t="e">
        <f t="shared" si="6"/>
        <v>#DIV/0!</v>
      </c>
      <c r="AG20" s="10" t="e">
        <f t="shared" si="7"/>
        <v>#DIV/0!</v>
      </c>
      <c r="AH20" s="10" t="e">
        <f t="shared" si="8"/>
        <v>#DIV/0!</v>
      </c>
      <c r="AI20" s="10">
        <f t="shared" si="9"/>
        <v>0</v>
      </c>
      <c r="AJ20" s="10">
        <f t="shared" si="10"/>
        <v>0</v>
      </c>
      <c r="AK20" s="10"/>
      <c r="AL20" s="10">
        <f t="shared" si="11"/>
        <v>0</v>
      </c>
      <c r="AM20" s="20"/>
      <c r="AN20" s="20"/>
      <c r="AO20" s="20"/>
      <c r="AP20" s="20"/>
      <c r="AR20" s="20"/>
      <c r="AS20" s="3" t="str">
        <f>T38</f>
        <v>-</v>
      </c>
      <c r="AT20" s="3" t="str">
        <f>IF(T39&gt;0,T39,"-")</f>
        <v>-</v>
      </c>
      <c r="AU20" s="3" t="str">
        <f>IF(T40&gt;0,T40,"-")</f>
        <v>-</v>
      </c>
      <c r="AV20" s="3" t="str">
        <f>IF(T41&gt;0,T41,"-")</f>
        <v>-</v>
      </c>
      <c r="AW20" s="3" t="str">
        <f>IF(T42&gt;0,T42,"-")</f>
        <v>-</v>
      </c>
      <c r="AX20" s="15" t="str">
        <f>T49</f>
        <v>-</v>
      </c>
      <c r="AY20" s="15" t="str">
        <f>T50</f>
        <v>-</v>
      </c>
      <c r="AZ20" s="15" t="str">
        <f>T51</f>
        <v>-</v>
      </c>
    </row>
    <row r="21" spans="1:55" ht="12.75" customHeight="1">
      <c r="A21" s="1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>
        <f t="shared" si="0"/>
        <v>0</v>
      </c>
      <c r="AA21" s="10">
        <f t="shared" si="1"/>
        <v>0</v>
      </c>
      <c r="AB21" s="10">
        <f t="shared" si="2"/>
        <v>0</v>
      </c>
      <c r="AC21" s="10" t="e">
        <f t="shared" si="3"/>
        <v>#DIV/0!</v>
      </c>
      <c r="AD21" s="10">
        <f t="shared" si="4"/>
        <v>0</v>
      </c>
      <c r="AE21" s="10">
        <f t="shared" si="5"/>
        <v>1</v>
      </c>
      <c r="AF21" s="10" t="e">
        <f t="shared" si="6"/>
        <v>#DIV/0!</v>
      </c>
      <c r="AG21" s="10" t="e">
        <f t="shared" si="7"/>
        <v>#DIV/0!</v>
      </c>
      <c r="AH21" s="10" t="e">
        <f t="shared" si="8"/>
        <v>#DIV/0!</v>
      </c>
      <c r="AI21" s="10">
        <f t="shared" si="9"/>
        <v>0</v>
      </c>
      <c r="AJ21" s="10">
        <f t="shared" si="10"/>
        <v>0</v>
      </c>
      <c r="AK21" s="10"/>
      <c r="AL21" s="10">
        <f t="shared" si="11"/>
        <v>0</v>
      </c>
      <c r="AM21" s="20"/>
      <c r="AN21" s="20"/>
      <c r="AO21" s="20"/>
      <c r="AP21" s="20"/>
      <c r="AR21" s="20"/>
      <c r="AS21" s="3" t="str">
        <f>U38</f>
        <v>-</v>
      </c>
      <c r="AT21" s="3" t="str">
        <f>IF(U39&gt;0,U39,"-")</f>
        <v>-</v>
      </c>
      <c r="AU21" s="3" t="str">
        <f>IF(U40&gt;0,U40,"-")</f>
        <v>-</v>
      </c>
      <c r="AV21" s="3" t="str">
        <f>IF(U41&gt;0,U41,"-")</f>
        <v>-</v>
      </c>
      <c r="AW21" s="3" t="str">
        <f>IF(U42&gt;0,U42,"-")</f>
        <v>-</v>
      </c>
      <c r="AX21" s="15" t="str">
        <f>U49</f>
        <v>-</v>
      </c>
      <c r="AY21" s="15" t="str">
        <f>U50</f>
        <v>-</v>
      </c>
      <c r="AZ21" s="15" t="str">
        <f>U51</f>
        <v>-</v>
      </c>
      <c r="BB21" s="7" t="s">
        <v>34</v>
      </c>
      <c r="BC21" s="13" t="e">
        <f>(BC9-BC12)/BC9*100</f>
        <v>#DIV/0!</v>
      </c>
    </row>
    <row r="22" spans="1:55" ht="12.75" customHeight="1">
      <c r="A22" s="1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>
        <f t="shared" si="0"/>
        <v>0</v>
      </c>
      <c r="AA22" s="10">
        <f t="shared" si="1"/>
        <v>0</v>
      </c>
      <c r="AB22" s="10">
        <f t="shared" si="2"/>
        <v>0</v>
      </c>
      <c r="AC22" s="10" t="e">
        <f t="shared" si="3"/>
        <v>#DIV/0!</v>
      </c>
      <c r="AD22" s="10">
        <f t="shared" si="4"/>
        <v>0</v>
      </c>
      <c r="AE22" s="10">
        <f t="shared" si="5"/>
        <v>1</v>
      </c>
      <c r="AF22" s="10" t="e">
        <f t="shared" si="6"/>
        <v>#DIV/0!</v>
      </c>
      <c r="AG22" s="10" t="e">
        <f t="shared" si="7"/>
        <v>#DIV/0!</v>
      </c>
      <c r="AH22" s="10" t="e">
        <f t="shared" si="8"/>
        <v>#DIV/0!</v>
      </c>
      <c r="AI22" s="10">
        <f t="shared" si="9"/>
        <v>0</v>
      </c>
      <c r="AJ22" s="10">
        <f t="shared" si="10"/>
        <v>0</v>
      </c>
      <c r="AK22" s="10"/>
      <c r="AL22" s="10">
        <f t="shared" si="11"/>
        <v>0</v>
      </c>
      <c r="AM22" s="20"/>
      <c r="AN22" s="20"/>
      <c r="AO22" s="20"/>
      <c r="AP22" s="20"/>
      <c r="AR22" s="20"/>
      <c r="AS22" s="3" t="str">
        <f>V38</f>
        <v>-</v>
      </c>
      <c r="AT22" s="3" t="str">
        <f>IF(V39&gt;0,V39,"-")</f>
        <v>-</v>
      </c>
      <c r="AU22" s="3" t="str">
        <f>IF(V40&gt;0,V40,"-")</f>
        <v>-</v>
      </c>
      <c r="AV22" s="3" t="str">
        <f>IF(V41&gt;0,V41,"-")</f>
        <v>-</v>
      </c>
      <c r="AW22" s="3" t="str">
        <f>IF(V42&gt;0,V42,"-")</f>
        <v>-</v>
      </c>
      <c r="AX22" s="15" t="str">
        <f>V49</f>
        <v>-</v>
      </c>
      <c r="AY22" s="15" t="str">
        <f>V50</f>
        <v>-</v>
      </c>
      <c r="AZ22" s="15" t="str">
        <f>V51</f>
        <v>-</v>
      </c>
      <c r="BB22" s="7" t="s">
        <v>35</v>
      </c>
      <c r="BC22" s="13" t="e">
        <f>(BC10+BC11)/BC9*100</f>
        <v>#DIV/0!</v>
      </c>
    </row>
    <row r="23" spans="1:55" ht="12.75" customHeight="1">
      <c r="A23" s="1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>
        <f t="shared" si="0"/>
        <v>0</v>
      </c>
      <c r="AA23" s="10">
        <f t="shared" si="1"/>
        <v>0</v>
      </c>
      <c r="AB23" s="10">
        <f t="shared" si="2"/>
        <v>0</v>
      </c>
      <c r="AC23" s="10" t="e">
        <f t="shared" si="3"/>
        <v>#DIV/0!</v>
      </c>
      <c r="AD23" s="10">
        <f t="shared" si="4"/>
        <v>0</v>
      </c>
      <c r="AE23" s="10">
        <f t="shared" si="5"/>
        <v>1</v>
      </c>
      <c r="AF23" s="10" t="e">
        <f t="shared" si="6"/>
        <v>#DIV/0!</v>
      </c>
      <c r="AG23" s="10" t="e">
        <f t="shared" si="7"/>
        <v>#DIV/0!</v>
      </c>
      <c r="AH23" s="10" t="e">
        <f t="shared" si="8"/>
        <v>#DIV/0!</v>
      </c>
      <c r="AI23" s="10">
        <f t="shared" si="9"/>
        <v>0</v>
      </c>
      <c r="AJ23" s="10">
        <f t="shared" si="10"/>
        <v>0</v>
      </c>
      <c r="AK23" s="10"/>
      <c r="AL23" s="10">
        <f t="shared" si="11"/>
        <v>0</v>
      </c>
      <c r="AM23" s="20"/>
      <c r="AN23" s="20"/>
      <c r="AO23" s="20"/>
      <c r="AP23" s="20"/>
      <c r="AR23" s="20"/>
      <c r="AS23" s="3" t="str">
        <f>W38</f>
        <v>-</v>
      </c>
      <c r="AT23" s="3" t="str">
        <f>IF(W39&gt;0,W39,"-")</f>
        <v>-</v>
      </c>
      <c r="AU23" s="3" t="str">
        <f>IF(W40&gt;0,W40,"-")</f>
        <v>-</v>
      </c>
      <c r="AV23" s="3" t="str">
        <f>IF(W41&gt;0,W41,"-")</f>
        <v>-</v>
      </c>
      <c r="AW23" s="3" t="str">
        <f>IF(W42&gt;0,W42,"-")</f>
        <v>-</v>
      </c>
      <c r="AX23" s="15" t="str">
        <f>W49</f>
        <v>-</v>
      </c>
      <c r="AY23" s="15" t="str">
        <f>W50</f>
        <v>-</v>
      </c>
      <c r="AZ23" s="15" t="str">
        <f>W51</f>
        <v>-</v>
      </c>
      <c r="BB23" s="7" t="s">
        <v>36</v>
      </c>
      <c r="BC23" s="13" t="e">
        <f>(BC10*100+BC11*64+AH33*36+BC14*16)/BC9</f>
        <v>#DIV/0!</v>
      </c>
    </row>
    <row r="24" spans="1:56" ht="12.75" customHeight="1">
      <c r="A24" s="1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>
        <f t="shared" si="0"/>
        <v>0</v>
      </c>
      <c r="AA24" s="10">
        <f t="shared" si="1"/>
        <v>0</v>
      </c>
      <c r="AB24" s="10">
        <f t="shared" si="2"/>
        <v>0</v>
      </c>
      <c r="AC24" s="10" t="e">
        <f t="shared" si="3"/>
        <v>#DIV/0!</v>
      </c>
      <c r="AD24" s="10">
        <f t="shared" si="4"/>
        <v>0</v>
      </c>
      <c r="AE24" s="10">
        <f t="shared" si="5"/>
        <v>1</v>
      </c>
      <c r="AF24" s="10" t="e">
        <f t="shared" si="6"/>
        <v>#DIV/0!</v>
      </c>
      <c r="AG24" s="10" t="e">
        <f t="shared" si="7"/>
        <v>#DIV/0!</v>
      </c>
      <c r="AH24" s="10" t="e">
        <f t="shared" si="8"/>
        <v>#DIV/0!</v>
      </c>
      <c r="AI24" s="10">
        <f t="shared" si="9"/>
        <v>0</v>
      </c>
      <c r="AJ24" s="10">
        <f t="shared" si="10"/>
        <v>0</v>
      </c>
      <c r="AK24" s="10"/>
      <c r="AL24" s="10">
        <f t="shared" si="11"/>
        <v>0</v>
      </c>
      <c r="AM24" s="20"/>
      <c r="AN24" s="20"/>
      <c r="AO24" s="20"/>
      <c r="AP24" s="20"/>
      <c r="AR24" s="20"/>
      <c r="AS24" s="3" t="str">
        <f>X38</f>
        <v>-</v>
      </c>
      <c r="AT24" s="3" t="str">
        <f>IF(X39&gt;0,X39,"-")</f>
        <v>-</v>
      </c>
      <c r="AU24" s="3" t="str">
        <f>IF(X40&gt;0,X40,"-")</f>
        <v>-</v>
      </c>
      <c r="AV24" s="3" t="str">
        <f>IF(X41&gt;0,X41,"-")</f>
        <v>-</v>
      </c>
      <c r="AW24" s="3" t="str">
        <f>IF(X42&gt;0,X42,"-")</f>
        <v>-</v>
      </c>
      <c r="AX24" s="15" t="str">
        <f>X49</f>
        <v>-</v>
      </c>
      <c r="AY24" s="15" t="str">
        <f>X50</f>
        <v>-</v>
      </c>
      <c r="AZ24" s="15" t="str">
        <f>X51</f>
        <v>-</v>
      </c>
      <c r="BB24" s="25"/>
      <c r="BC24" s="26"/>
      <c r="BD24" s="8"/>
    </row>
    <row r="25" spans="1:52" ht="12.75" customHeight="1">
      <c r="A25" s="1"/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>
        <f t="shared" si="0"/>
        <v>0</v>
      </c>
      <c r="AA25" s="10">
        <f t="shared" si="1"/>
        <v>0</v>
      </c>
      <c r="AB25" s="10">
        <f t="shared" si="2"/>
        <v>0</v>
      </c>
      <c r="AC25" s="10" t="e">
        <f t="shared" si="3"/>
        <v>#DIV/0!</v>
      </c>
      <c r="AD25" s="10">
        <f t="shared" si="4"/>
        <v>0</v>
      </c>
      <c r="AE25" s="10">
        <f t="shared" si="5"/>
        <v>1</v>
      </c>
      <c r="AF25" s="10" t="e">
        <f t="shared" si="6"/>
        <v>#DIV/0!</v>
      </c>
      <c r="AG25" s="10" t="e">
        <f t="shared" si="7"/>
        <v>#DIV/0!</v>
      </c>
      <c r="AH25" s="10" t="e">
        <f t="shared" si="8"/>
        <v>#DIV/0!</v>
      </c>
      <c r="AI25" s="10">
        <f t="shared" si="9"/>
        <v>0</v>
      </c>
      <c r="AJ25" s="10">
        <f t="shared" si="10"/>
        <v>0</v>
      </c>
      <c r="AK25" s="10"/>
      <c r="AL25" s="10">
        <f t="shared" si="11"/>
        <v>0</v>
      </c>
      <c r="AM25" s="20"/>
      <c r="AN25" s="20"/>
      <c r="AO25" s="20"/>
      <c r="AP25" s="20"/>
      <c r="AR25" s="20"/>
      <c r="AS25" s="3" t="str">
        <f>Y38</f>
        <v>-</v>
      </c>
      <c r="AT25" s="3" t="str">
        <f>IF(Y39&gt;0,Y39,"-")</f>
        <v>-</v>
      </c>
      <c r="AU25" s="3" t="str">
        <f>IF(Y40&gt;0,Y40,"-")</f>
        <v>-</v>
      </c>
      <c r="AV25" s="3" t="str">
        <f>IF(Y41&gt;0,Y41,"-")</f>
        <v>-</v>
      </c>
      <c r="AW25" s="3" t="str">
        <f>IF(Y42&gt;0,Y42,"-")</f>
        <v>-</v>
      </c>
      <c r="AX25" s="15" t="str">
        <f>Y49</f>
        <v>-</v>
      </c>
      <c r="AY25" s="15" t="str">
        <f>Y50</f>
        <v>-</v>
      </c>
      <c r="AZ25" s="15" t="str">
        <f>Y51</f>
        <v>-</v>
      </c>
    </row>
    <row r="26" spans="1:42" ht="12.75" customHeight="1">
      <c r="A26" s="1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>
        <f t="shared" si="0"/>
        <v>0</v>
      </c>
      <c r="AA26" s="10">
        <f t="shared" si="1"/>
        <v>0</v>
      </c>
      <c r="AB26" s="10">
        <f t="shared" si="2"/>
        <v>0</v>
      </c>
      <c r="AC26" s="10" t="e">
        <f t="shared" si="3"/>
        <v>#DIV/0!</v>
      </c>
      <c r="AD26" s="10">
        <f t="shared" si="4"/>
        <v>0</v>
      </c>
      <c r="AE26" s="10">
        <f t="shared" si="5"/>
        <v>1</v>
      </c>
      <c r="AF26" s="10" t="e">
        <f t="shared" si="6"/>
        <v>#DIV/0!</v>
      </c>
      <c r="AG26" s="10" t="e">
        <f t="shared" si="7"/>
        <v>#DIV/0!</v>
      </c>
      <c r="AH26" s="10" t="e">
        <f t="shared" si="8"/>
        <v>#DIV/0!</v>
      </c>
      <c r="AI26" s="10">
        <f t="shared" si="9"/>
        <v>0</v>
      </c>
      <c r="AJ26" s="10">
        <f t="shared" si="10"/>
        <v>0</v>
      </c>
      <c r="AK26" s="10"/>
      <c r="AL26" s="10">
        <f t="shared" si="11"/>
        <v>0</v>
      </c>
      <c r="AM26" s="20"/>
      <c r="AN26" s="20"/>
      <c r="AO26" s="20"/>
      <c r="AP26" s="20"/>
    </row>
    <row r="27" spans="1:42" ht="12.75" customHeight="1">
      <c r="A27" s="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>
        <f t="shared" si="0"/>
        <v>0</v>
      </c>
      <c r="AA27" s="10">
        <f t="shared" si="1"/>
        <v>0</v>
      </c>
      <c r="AB27" s="10">
        <f t="shared" si="2"/>
        <v>0</v>
      </c>
      <c r="AC27" s="10" t="e">
        <f t="shared" si="3"/>
        <v>#DIV/0!</v>
      </c>
      <c r="AD27" s="10">
        <f t="shared" si="4"/>
        <v>0</v>
      </c>
      <c r="AE27" s="10">
        <f t="shared" si="5"/>
        <v>1</v>
      </c>
      <c r="AF27" s="10" t="e">
        <f t="shared" si="6"/>
        <v>#DIV/0!</v>
      </c>
      <c r="AG27" s="10" t="e">
        <f t="shared" si="7"/>
        <v>#DIV/0!</v>
      </c>
      <c r="AH27" s="10" t="e">
        <f t="shared" si="8"/>
        <v>#DIV/0!</v>
      </c>
      <c r="AI27" s="10">
        <f t="shared" si="9"/>
        <v>0</v>
      </c>
      <c r="AJ27" s="10">
        <f t="shared" si="10"/>
        <v>0</v>
      </c>
      <c r="AK27" s="10"/>
      <c r="AL27" s="10">
        <f t="shared" si="11"/>
        <v>0</v>
      </c>
      <c r="AM27" s="20"/>
      <c r="AN27" s="20"/>
      <c r="AO27" s="20"/>
      <c r="AP27" s="20"/>
    </row>
    <row r="28" spans="1:42" ht="12.75" customHeight="1">
      <c r="A28" s="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>
        <f t="shared" si="0"/>
        <v>0</v>
      </c>
      <c r="AA28" s="10">
        <f t="shared" si="1"/>
        <v>0</v>
      </c>
      <c r="AB28" s="10">
        <f t="shared" si="2"/>
        <v>0</v>
      </c>
      <c r="AC28" s="10" t="e">
        <f t="shared" si="3"/>
        <v>#DIV/0!</v>
      </c>
      <c r="AD28" s="10">
        <f t="shared" si="4"/>
        <v>0</v>
      </c>
      <c r="AE28" s="10">
        <f t="shared" si="5"/>
        <v>1</v>
      </c>
      <c r="AF28" s="10" t="e">
        <f t="shared" si="6"/>
        <v>#DIV/0!</v>
      </c>
      <c r="AG28" s="10" t="e">
        <f t="shared" si="7"/>
        <v>#DIV/0!</v>
      </c>
      <c r="AH28" s="10" t="e">
        <f t="shared" si="8"/>
        <v>#DIV/0!</v>
      </c>
      <c r="AI28" s="10">
        <f t="shared" si="9"/>
        <v>0</v>
      </c>
      <c r="AJ28" s="10">
        <f t="shared" si="10"/>
        <v>0</v>
      </c>
      <c r="AK28" s="10"/>
      <c r="AL28" s="10">
        <f t="shared" si="11"/>
        <v>0</v>
      </c>
      <c r="AM28" s="20"/>
      <c r="AN28" s="20"/>
      <c r="AO28" s="20"/>
      <c r="AP28" s="20"/>
    </row>
    <row r="29" spans="1:42" ht="12.75" customHeight="1">
      <c r="A29" s="1"/>
      <c r="B29" s="2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>
        <f t="shared" si="0"/>
        <v>0</v>
      </c>
      <c r="AA29" s="10">
        <f t="shared" si="1"/>
        <v>0</v>
      </c>
      <c r="AB29" s="10">
        <f t="shared" si="2"/>
        <v>0</v>
      </c>
      <c r="AC29" s="10" t="e">
        <f t="shared" si="3"/>
        <v>#DIV/0!</v>
      </c>
      <c r="AD29" s="10">
        <f t="shared" si="4"/>
        <v>0</v>
      </c>
      <c r="AE29" s="10">
        <f t="shared" si="5"/>
        <v>1</v>
      </c>
      <c r="AF29" s="10" t="e">
        <f t="shared" si="6"/>
        <v>#DIV/0!</v>
      </c>
      <c r="AG29" s="10" t="e">
        <f t="shared" si="7"/>
        <v>#DIV/0!</v>
      </c>
      <c r="AH29" s="10" t="e">
        <f t="shared" si="8"/>
        <v>#DIV/0!</v>
      </c>
      <c r="AI29" s="10">
        <f t="shared" si="9"/>
        <v>0</v>
      </c>
      <c r="AJ29" s="10">
        <f t="shared" si="10"/>
        <v>0</v>
      </c>
      <c r="AK29" s="10"/>
      <c r="AL29" s="10">
        <f t="shared" si="11"/>
        <v>0</v>
      </c>
      <c r="AM29" s="20"/>
      <c r="AN29" s="20"/>
      <c r="AO29" s="20"/>
      <c r="AP29" s="20"/>
    </row>
    <row r="30" spans="1:42" ht="12.75" customHeight="1">
      <c r="A30" s="1"/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>
        <f t="shared" si="0"/>
        <v>0</v>
      </c>
      <c r="AA30" s="10">
        <f t="shared" si="1"/>
        <v>0</v>
      </c>
      <c r="AB30" s="10">
        <f t="shared" si="2"/>
        <v>0</v>
      </c>
      <c r="AC30" s="10" t="e">
        <f t="shared" si="3"/>
        <v>#DIV/0!</v>
      </c>
      <c r="AD30" s="10">
        <f t="shared" si="4"/>
        <v>0</v>
      </c>
      <c r="AE30" s="10">
        <f t="shared" si="5"/>
        <v>1</v>
      </c>
      <c r="AF30" s="10" t="e">
        <f t="shared" si="6"/>
        <v>#DIV/0!</v>
      </c>
      <c r="AG30" s="10" t="e">
        <f t="shared" si="7"/>
        <v>#DIV/0!</v>
      </c>
      <c r="AH30" s="10" t="e">
        <f t="shared" si="8"/>
        <v>#DIV/0!</v>
      </c>
      <c r="AI30" s="10">
        <f t="shared" si="9"/>
        <v>0</v>
      </c>
      <c r="AJ30" s="10">
        <f t="shared" si="10"/>
        <v>0</v>
      </c>
      <c r="AK30" s="10"/>
      <c r="AL30" s="10">
        <f t="shared" si="11"/>
        <v>0</v>
      </c>
      <c r="AM30" s="20"/>
      <c r="AN30" s="20"/>
      <c r="AO30" s="20"/>
      <c r="AP30" s="20"/>
    </row>
    <row r="31" spans="1:42" ht="12.75" customHeight="1">
      <c r="A31" s="1"/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>
        <f t="shared" si="0"/>
        <v>0</v>
      </c>
      <c r="AA31" s="10">
        <f t="shared" si="1"/>
        <v>0</v>
      </c>
      <c r="AB31" s="10">
        <f t="shared" si="2"/>
        <v>0</v>
      </c>
      <c r="AC31" s="10" t="e">
        <f t="shared" si="3"/>
        <v>#DIV/0!</v>
      </c>
      <c r="AD31" s="10">
        <f t="shared" si="4"/>
        <v>0</v>
      </c>
      <c r="AE31" s="10">
        <f t="shared" si="5"/>
        <v>1</v>
      </c>
      <c r="AF31" s="10" t="e">
        <f t="shared" si="6"/>
        <v>#DIV/0!</v>
      </c>
      <c r="AG31" s="10" t="e">
        <f t="shared" si="7"/>
        <v>#DIV/0!</v>
      </c>
      <c r="AH31" s="10" t="e">
        <f t="shared" si="8"/>
        <v>#DIV/0!</v>
      </c>
      <c r="AI31" s="10">
        <f t="shared" si="9"/>
        <v>0</v>
      </c>
      <c r="AJ31" s="10">
        <f t="shared" si="10"/>
        <v>0</v>
      </c>
      <c r="AK31" s="10"/>
      <c r="AL31" s="10">
        <f t="shared" si="11"/>
        <v>0</v>
      </c>
      <c r="AM31" s="20"/>
      <c r="AN31" s="20"/>
      <c r="AO31" s="20"/>
      <c r="AP31" s="20"/>
    </row>
    <row r="32" spans="1:47" ht="12.75" customHeight="1">
      <c r="A32" s="1"/>
      <c r="B32" s="2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>
        <f t="shared" si="0"/>
        <v>0</v>
      </c>
      <c r="AA32" s="10">
        <f t="shared" si="1"/>
        <v>0</v>
      </c>
      <c r="AB32" s="10">
        <f t="shared" si="2"/>
        <v>0</v>
      </c>
      <c r="AC32" s="10" t="e">
        <f t="shared" si="3"/>
        <v>#DIV/0!</v>
      </c>
      <c r="AD32" s="10">
        <f t="shared" si="4"/>
        <v>0</v>
      </c>
      <c r="AE32" s="10">
        <f t="shared" si="5"/>
        <v>1</v>
      </c>
      <c r="AF32" s="10" t="e">
        <f t="shared" si="6"/>
        <v>#DIV/0!</v>
      </c>
      <c r="AG32" s="10" t="e">
        <f t="shared" si="7"/>
        <v>#DIV/0!</v>
      </c>
      <c r="AH32" s="10" t="e">
        <f t="shared" si="8"/>
        <v>#DIV/0!</v>
      </c>
      <c r="AI32" s="10">
        <f t="shared" si="9"/>
        <v>0</v>
      </c>
      <c r="AJ32" s="10">
        <f t="shared" si="10"/>
        <v>0</v>
      </c>
      <c r="AK32" s="10"/>
      <c r="AL32" s="10">
        <f t="shared" si="11"/>
        <v>0</v>
      </c>
      <c r="AM32" s="20"/>
      <c r="AN32" s="20"/>
      <c r="AO32" s="20"/>
      <c r="AP32" s="20"/>
      <c r="AR32" s="24"/>
      <c r="AS32" s="8"/>
      <c r="AT32" s="8"/>
      <c r="AU32" s="8"/>
    </row>
    <row r="33" spans="32:45" ht="12.75">
      <c r="AF33" s="10"/>
      <c r="AG33" s="10"/>
      <c r="AH33" s="10">
        <f>COUNTIF(AH3:AH32,1)</f>
        <v>0</v>
      </c>
      <c r="AI33" s="10"/>
      <c r="AJ33" s="10"/>
      <c r="AK33" s="10"/>
      <c r="AL33" s="11"/>
      <c r="AS33" s="8"/>
    </row>
    <row r="34" spans="1:46" ht="12.75">
      <c r="A34" s="10" t="s">
        <v>39</v>
      </c>
      <c r="B34" s="10">
        <f>COUNTBLANK(B3:B32)</f>
        <v>20</v>
      </c>
      <c r="C34" s="10"/>
      <c r="D34" s="10"/>
      <c r="E34" s="10"/>
      <c r="U34" s="6" t="s">
        <v>16</v>
      </c>
      <c r="V34" s="6"/>
      <c r="W34" s="6"/>
      <c r="X34" s="6"/>
      <c r="Y34" s="6"/>
      <c r="AF34" s="12"/>
      <c r="AK34" s="12"/>
      <c r="AL34" s="11"/>
      <c r="AM34" s="1">
        <f>SUM(AM3:AM32)</f>
        <v>0</v>
      </c>
      <c r="AN34" s="1">
        <f>SUM(AN3:AN32)</f>
        <v>0</v>
      </c>
      <c r="AO34" s="1">
        <f>SUM(AO3:AO32)</f>
        <v>0</v>
      </c>
      <c r="AP34" s="1">
        <f>SUM(AP3:AP32)</f>
        <v>0</v>
      </c>
      <c r="AT34" s="6" t="s">
        <v>49</v>
      </c>
    </row>
    <row r="35" spans="1:54" ht="12.75">
      <c r="A35" s="10" t="s">
        <v>40</v>
      </c>
      <c r="B35" s="10">
        <f>25-B34</f>
        <v>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W35" s="18"/>
      <c r="AX35" s="19" t="s">
        <v>48</v>
      </c>
      <c r="AZ35" s="19"/>
      <c r="BA35" s="19"/>
      <c r="BB35" s="19" t="s">
        <v>47</v>
      </c>
    </row>
    <row r="36" spans="1:41" ht="12.75">
      <c r="A36" s="1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ht="12.75">
      <c r="A37" s="10"/>
      <c r="B37" s="16" t="s">
        <v>38</v>
      </c>
      <c r="C37" s="16">
        <f>COUNT(C3:C36)</f>
        <v>0</v>
      </c>
      <c r="D37" s="16">
        <f aca="true" t="shared" si="12" ref="D37:Y37">COUNT(D3:D36)</f>
        <v>0</v>
      </c>
      <c r="E37" s="16">
        <f t="shared" si="12"/>
        <v>0</v>
      </c>
      <c r="F37" s="16">
        <f t="shared" si="12"/>
        <v>0</v>
      </c>
      <c r="G37" s="16">
        <f t="shared" si="12"/>
        <v>0</v>
      </c>
      <c r="H37" s="16">
        <f t="shared" si="12"/>
        <v>0</v>
      </c>
      <c r="I37" s="16">
        <f t="shared" si="12"/>
        <v>0</v>
      </c>
      <c r="J37" s="16">
        <f t="shared" si="12"/>
        <v>0</v>
      </c>
      <c r="K37" s="16">
        <f t="shared" si="12"/>
        <v>0</v>
      </c>
      <c r="L37" s="16">
        <f t="shared" si="12"/>
        <v>0</v>
      </c>
      <c r="M37" s="16">
        <f t="shared" si="12"/>
        <v>0</v>
      </c>
      <c r="N37" s="16">
        <f t="shared" si="12"/>
        <v>0</v>
      </c>
      <c r="O37" s="16">
        <f t="shared" si="12"/>
        <v>0</v>
      </c>
      <c r="P37" s="16">
        <f t="shared" si="12"/>
        <v>0</v>
      </c>
      <c r="Q37" s="16">
        <f t="shared" si="12"/>
        <v>0</v>
      </c>
      <c r="R37" s="16">
        <f t="shared" si="12"/>
        <v>0</v>
      </c>
      <c r="S37" s="16">
        <f t="shared" si="12"/>
        <v>0</v>
      </c>
      <c r="T37" s="16">
        <f t="shared" si="12"/>
        <v>0</v>
      </c>
      <c r="U37" s="16">
        <f t="shared" si="12"/>
        <v>0</v>
      </c>
      <c r="V37" s="16">
        <f t="shared" si="12"/>
        <v>0</v>
      </c>
      <c r="W37" s="16">
        <f t="shared" si="12"/>
        <v>0</v>
      </c>
      <c r="X37" s="16">
        <f t="shared" si="12"/>
        <v>0</v>
      </c>
      <c r="Y37" s="16">
        <f t="shared" si="12"/>
        <v>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5" ht="12.75">
      <c r="A38" s="10"/>
      <c r="B38" s="16" t="s">
        <v>38</v>
      </c>
      <c r="C38" s="16" t="str">
        <f>IF(C37&gt;0,C37,"-")</f>
        <v>-</v>
      </c>
      <c r="D38" s="16" t="str">
        <f aca="true" t="shared" si="13" ref="D38:Y38">IF(D37&gt;0,D37,"-")</f>
        <v>-</v>
      </c>
      <c r="E38" s="16" t="str">
        <f t="shared" si="13"/>
        <v>-</v>
      </c>
      <c r="F38" s="16" t="str">
        <f t="shared" si="13"/>
        <v>-</v>
      </c>
      <c r="G38" s="16" t="str">
        <f t="shared" si="13"/>
        <v>-</v>
      </c>
      <c r="H38" s="16" t="str">
        <f t="shared" si="13"/>
        <v>-</v>
      </c>
      <c r="I38" s="16" t="str">
        <f t="shared" si="13"/>
        <v>-</v>
      </c>
      <c r="J38" s="16" t="str">
        <f t="shared" si="13"/>
        <v>-</v>
      </c>
      <c r="K38" s="16" t="str">
        <f t="shared" si="13"/>
        <v>-</v>
      </c>
      <c r="L38" s="16" t="str">
        <f t="shared" si="13"/>
        <v>-</v>
      </c>
      <c r="M38" s="16" t="str">
        <f t="shared" si="13"/>
        <v>-</v>
      </c>
      <c r="N38" s="16" t="str">
        <f t="shared" si="13"/>
        <v>-</v>
      </c>
      <c r="O38" s="16" t="str">
        <f t="shared" si="13"/>
        <v>-</v>
      </c>
      <c r="P38" s="16" t="str">
        <f t="shared" si="13"/>
        <v>-</v>
      </c>
      <c r="Q38" s="16" t="str">
        <f t="shared" si="13"/>
        <v>-</v>
      </c>
      <c r="R38" s="16" t="str">
        <f t="shared" si="13"/>
        <v>-</v>
      </c>
      <c r="S38" s="16" t="str">
        <f t="shared" si="13"/>
        <v>-</v>
      </c>
      <c r="T38" s="16" t="str">
        <f t="shared" si="13"/>
        <v>-</v>
      </c>
      <c r="U38" s="16" t="str">
        <f t="shared" si="13"/>
        <v>-</v>
      </c>
      <c r="V38" s="16" t="str">
        <f t="shared" si="13"/>
        <v>-</v>
      </c>
      <c r="W38" s="16" t="str">
        <f t="shared" si="13"/>
        <v>-</v>
      </c>
      <c r="X38" s="16" t="str">
        <f t="shared" si="13"/>
        <v>-</v>
      </c>
      <c r="Y38" s="16" t="str">
        <f t="shared" si="13"/>
        <v>-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S38" s="6"/>
    </row>
    <row r="39" spans="2:37" ht="12.75">
      <c r="B39" s="16">
        <v>5</v>
      </c>
      <c r="C39" s="16">
        <f>COUNTIF(C3:C32,5)</f>
        <v>0</v>
      </c>
      <c r="D39" s="16">
        <f aca="true" t="shared" si="14" ref="D39:Y39">COUNTIF(D3:D32,5)</f>
        <v>0</v>
      </c>
      <c r="E39" s="16">
        <f t="shared" si="14"/>
        <v>0</v>
      </c>
      <c r="F39" s="16">
        <f t="shared" si="14"/>
        <v>0</v>
      </c>
      <c r="G39" s="16">
        <f t="shared" si="14"/>
        <v>0</v>
      </c>
      <c r="H39" s="16">
        <f t="shared" si="14"/>
        <v>0</v>
      </c>
      <c r="I39" s="16">
        <f t="shared" si="14"/>
        <v>0</v>
      </c>
      <c r="J39" s="16">
        <f t="shared" si="14"/>
        <v>0</v>
      </c>
      <c r="K39" s="16">
        <f t="shared" si="14"/>
        <v>0</v>
      </c>
      <c r="L39" s="16">
        <f t="shared" si="14"/>
        <v>0</v>
      </c>
      <c r="M39" s="16">
        <f t="shared" si="14"/>
        <v>0</v>
      </c>
      <c r="N39" s="16">
        <f t="shared" si="14"/>
        <v>0</v>
      </c>
      <c r="O39" s="16">
        <f t="shared" si="14"/>
        <v>0</v>
      </c>
      <c r="P39" s="16">
        <f t="shared" si="14"/>
        <v>0</v>
      </c>
      <c r="Q39" s="16">
        <f t="shared" si="14"/>
        <v>0</v>
      </c>
      <c r="R39" s="16">
        <f t="shared" si="14"/>
        <v>0</v>
      </c>
      <c r="S39" s="16">
        <f t="shared" si="14"/>
        <v>0</v>
      </c>
      <c r="T39" s="16">
        <f t="shared" si="14"/>
        <v>0</v>
      </c>
      <c r="U39" s="16">
        <f t="shared" si="14"/>
        <v>0</v>
      </c>
      <c r="V39" s="16">
        <f t="shared" si="14"/>
        <v>0</v>
      </c>
      <c r="W39" s="16">
        <f t="shared" si="14"/>
        <v>0</v>
      </c>
      <c r="X39" s="16">
        <f t="shared" si="14"/>
        <v>0</v>
      </c>
      <c r="Y39" s="16">
        <f t="shared" si="14"/>
        <v>0</v>
      </c>
      <c r="AK39" s="12"/>
    </row>
    <row r="40" spans="2:25" ht="12.75">
      <c r="B40" s="16">
        <v>4</v>
      </c>
      <c r="C40" s="16">
        <f>COUNTIF(C3:C32,4)</f>
        <v>0</v>
      </c>
      <c r="D40" s="16">
        <f aca="true" t="shared" si="15" ref="D40:Y40">COUNTIF(D3:D32,4)</f>
        <v>0</v>
      </c>
      <c r="E40" s="16">
        <f t="shared" si="15"/>
        <v>0</v>
      </c>
      <c r="F40" s="16">
        <f t="shared" si="15"/>
        <v>0</v>
      </c>
      <c r="G40" s="16">
        <f t="shared" si="15"/>
        <v>0</v>
      </c>
      <c r="H40" s="16">
        <f t="shared" si="15"/>
        <v>0</v>
      </c>
      <c r="I40" s="16">
        <f t="shared" si="15"/>
        <v>0</v>
      </c>
      <c r="J40" s="16">
        <f t="shared" si="15"/>
        <v>0</v>
      </c>
      <c r="K40" s="16">
        <f t="shared" si="15"/>
        <v>0</v>
      </c>
      <c r="L40" s="16">
        <f t="shared" si="15"/>
        <v>0</v>
      </c>
      <c r="M40" s="16">
        <f t="shared" si="15"/>
        <v>0</v>
      </c>
      <c r="N40" s="16">
        <f t="shared" si="15"/>
        <v>0</v>
      </c>
      <c r="O40" s="16">
        <f t="shared" si="15"/>
        <v>0</v>
      </c>
      <c r="P40" s="16">
        <f t="shared" si="15"/>
        <v>0</v>
      </c>
      <c r="Q40" s="16">
        <f t="shared" si="15"/>
        <v>0</v>
      </c>
      <c r="R40" s="16">
        <f t="shared" si="15"/>
        <v>0</v>
      </c>
      <c r="S40" s="16">
        <f t="shared" si="15"/>
        <v>0</v>
      </c>
      <c r="T40" s="16">
        <f t="shared" si="15"/>
        <v>0</v>
      </c>
      <c r="U40" s="16">
        <f t="shared" si="15"/>
        <v>0</v>
      </c>
      <c r="V40" s="16">
        <f t="shared" si="15"/>
        <v>0</v>
      </c>
      <c r="W40" s="16">
        <f t="shared" si="15"/>
        <v>0</v>
      </c>
      <c r="X40" s="16">
        <f t="shared" si="15"/>
        <v>0</v>
      </c>
      <c r="Y40" s="16">
        <f t="shared" si="15"/>
        <v>0</v>
      </c>
    </row>
    <row r="41" spans="2:25" ht="12.75">
      <c r="B41" s="16">
        <v>3</v>
      </c>
      <c r="C41" s="16">
        <f>COUNTIF(C3:C32,3)</f>
        <v>0</v>
      </c>
      <c r="D41" s="16">
        <f aca="true" t="shared" si="16" ref="D41:Y41">COUNTIF(D3:D32,3)</f>
        <v>0</v>
      </c>
      <c r="E41" s="16">
        <f t="shared" si="16"/>
        <v>0</v>
      </c>
      <c r="F41" s="16">
        <f t="shared" si="16"/>
        <v>0</v>
      </c>
      <c r="G41" s="16">
        <f t="shared" si="16"/>
        <v>0</v>
      </c>
      <c r="H41" s="16">
        <f t="shared" si="16"/>
        <v>0</v>
      </c>
      <c r="I41" s="16">
        <f t="shared" si="16"/>
        <v>0</v>
      </c>
      <c r="J41" s="16">
        <f t="shared" si="16"/>
        <v>0</v>
      </c>
      <c r="K41" s="16">
        <f t="shared" si="16"/>
        <v>0</v>
      </c>
      <c r="L41" s="16">
        <f t="shared" si="16"/>
        <v>0</v>
      </c>
      <c r="M41" s="16">
        <f t="shared" si="16"/>
        <v>0</v>
      </c>
      <c r="N41" s="16">
        <f t="shared" si="16"/>
        <v>0</v>
      </c>
      <c r="O41" s="16">
        <f t="shared" si="16"/>
        <v>0</v>
      </c>
      <c r="P41" s="16">
        <f t="shared" si="16"/>
        <v>0</v>
      </c>
      <c r="Q41" s="16">
        <f t="shared" si="16"/>
        <v>0</v>
      </c>
      <c r="R41" s="16">
        <f t="shared" si="16"/>
        <v>0</v>
      </c>
      <c r="S41" s="16">
        <f t="shared" si="16"/>
        <v>0</v>
      </c>
      <c r="T41" s="16">
        <f t="shared" si="16"/>
        <v>0</v>
      </c>
      <c r="U41" s="16">
        <f t="shared" si="16"/>
        <v>0</v>
      </c>
      <c r="V41" s="16">
        <f t="shared" si="16"/>
        <v>0</v>
      </c>
      <c r="W41" s="16">
        <f t="shared" si="16"/>
        <v>0</v>
      </c>
      <c r="X41" s="16">
        <f t="shared" si="16"/>
        <v>0</v>
      </c>
      <c r="Y41" s="16">
        <f t="shared" si="16"/>
        <v>0</v>
      </c>
    </row>
    <row r="42" spans="2:25" ht="12.75">
      <c r="B42" s="16">
        <v>2</v>
      </c>
      <c r="C42" s="16">
        <f>COUNTIF(C3:C32,2)</f>
        <v>0</v>
      </c>
      <c r="D42" s="16">
        <f aca="true" t="shared" si="17" ref="D42:X42">COUNTIF(D3:D32,2)</f>
        <v>0</v>
      </c>
      <c r="E42" s="16">
        <f t="shared" si="17"/>
        <v>0</v>
      </c>
      <c r="F42" s="16">
        <f t="shared" si="17"/>
        <v>0</v>
      </c>
      <c r="G42" s="16">
        <f t="shared" si="17"/>
        <v>0</v>
      </c>
      <c r="H42" s="16">
        <f t="shared" si="17"/>
        <v>0</v>
      </c>
      <c r="I42" s="16">
        <f t="shared" si="17"/>
        <v>0</v>
      </c>
      <c r="J42" s="16">
        <f t="shared" si="17"/>
        <v>0</v>
      </c>
      <c r="K42" s="16">
        <f t="shared" si="17"/>
        <v>0</v>
      </c>
      <c r="L42" s="16">
        <f t="shared" si="17"/>
        <v>0</v>
      </c>
      <c r="M42" s="16">
        <f t="shared" si="17"/>
        <v>0</v>
      </c>
      <c r="N42" s="16">
        <f t="shared" si="17"/>
        <v>0</v>
      </c>
      <c r="O42" s="16">
        <f t="shared" si="17"/>
        <v>0</v>
      </c>
      <c r="P42" s="16">
        <f t="shared" si="17"/>
        <v>0</v>
      </c>
      <c r="Q42" s="16">
        <f t="shared" si="17"/>
        <v>0</v>
      </c>
      <c r="R42" s="16">
        <f t="shared" si="17"/>
        <v>0</v>
      </c>
      <c r="S42" s="16">
        <f t="shared" si="17"/>
        <v>0</v>
      </c>
      <c r="T42" s="16">
        <f t="shared" si="17"/>
        <v>0</v>
      </c>
      <c r="U42" s="16">
        <f t="shared" si="17"/>
        <v>0</v>
      </c>
      <c r="V42" s="16">
        <f t="shared" si="17"/>
        <v>0</v>
      </c>
      <c r="W42" s="16">
        <f t="shared" si="17"/>
        <v>0</v>
      </c>
      <c r="X42" s="16">
        <f t="shared" si="17"/>
        <v>0</v>
      </c>
      <c r="Y42" s="16">
        <f>COUNTIF(Y3:Y32,2)</f>
        <v>0</v>
      </c>
    </row>
    <row r="43" spans="2:25" ht="12.75">
      <c r="B43" s="16"/>
      <c r="C43" s="16">
        <f>COUNTIF(C3:C32,2)</f>
        <v>0</v>
      </c>
      <c r="D43" s="16">
        <f aca="true" t="shared" si="18" ref="D43:Y43">COUNTIF(D3:D32,2)</f>
        <v>0</v>
      </c>
      <c r="E43" s="16">
        <f t="shared" si="18"/>
        <v>0</v>
      </c>
      <c r="F43" s="16">
        <f t="shared" si="18"/>
        <v>0</v>
      </c>
      <c r="G43" s="16">
        <f t="shared" si="18"/>
        <v>0</v>
      </c>
      <c r="H43" s="16">
        <f t="shared" si="18"/>
        <v>0</v>
      </c>
      <c r="I43" s="16">
        <f t="shared" si="18"/>
        <v>0</v>
      </c>
      <c r="J43" s="16">
        <f t="shared" si="18"/>
        <v>0</v>
      </c>
      <c r="K43" s="16">
        <f t="shared" si="18"/>
        <v>0</v>
      </c>
      <c r="L43" s="16">
        <f t="shared" si="18"/>
        <v>0</v>
      </c>
      <c r="M43" s="16">
        <f t="shared" si="18"/>
        <v>0</v>
      </c>
      <c r="N43" s="16">
        <f t="shared" si="18"/>
        <v>0</v>
      </c>
      <c r="O43" s="16">
        <f t="shared" si="18"/>
        <v>0</v>
      </c>
      <c r="P43" s="16">
        <f t="shared" si="18"/>
        <v>0</v>
      </c>
      <c r="Q43" s="16">
        <f t="shared" si="18"/>
        <v>0</v>
      </c>
      <c r="R43" s="16">
        <f t="shared" si="18"/>
        <v>0</v>
      </c>
      <c r="S43" s="16">
        <f t="shared" si="18"/>
        <v>0</v>
      </c>
      <c r="T43" s="16">
        <f t="shared" si="18"/>
        <v>0</v>
      </c>
      <c r="U43" s="16">
        <f t="shared" si="18"/>
        <v>0</v>
      </c>
      <c r="V43" s="16"/>
      <c r="W43" s="16"/>
      <c r="X43" s="16"/>
      <c r="Y43" s="16">
        <f t="shared" si="18"/>
        <v>0</v>
      </c>
    </row>
    <row r="44" spans="2:25" ht="12.75">
      <c r="B44" s="16" t="s">
        <v>41</v>
      </c>
      <c r="C44" s="17" t="e">
        <f>(C39+C40+C41)/C38*100</f>
        <v>#VALUE!</v>
      </c>
      <c r="D44" s="17" t="e">
        <f aca="true" t="shared" si="19" ref="D44:Y44">(D39+D40+D41)/D38*100</f>
        <v>#VALUE!</v>
      </c>
      <c r="E44" s="17" t="e">
        <f>(E39+E40+E41)/E38*100</f>
        <v>#VALUE!</v>
      </c>
      <c r="F44" s="17" t="e">
        <f t="shared" si="19"/>
        <v>#VALUE!</v>
      </c>
      <c r="G44" s="17" t="e">
        <f t="shared" si="19"/>
        <v>#VALUE!</v>
      </c>
      <c r="H44" s="17" t="e">
        <f t="shared" si="19"/>
        <v>#VALUE!</v>
      </c>
      <c r="I44" s="17" t="e">
        <f t="shared" si="19"/>
        <v>#VALUE!</v>
      </c>
      <c r="J44" s="17" t="e">
        <f t="shared" si="19"/>
        <v>#VALUE!</v>
      </c>
      <c r="K44" s="17" t="e">
        <f t="shared" si="19"/>
        <v>#VALUE!</v>
      </c>
      <c r="L44" s="17" t="e">
        <f t="shared" si="19"/>
        <v>#VALUE!</v>
      </c>
      <c r="M44" s="17" t="e">
        <f t="shared" si="19"/>
        <v>#VALUE!</v>
      </c>
      <c r="N44" s="17" t="e">
        <f t="shared" si="19"/>
        <v>#VALUE!</v>
      </c>
      <c r="O44" s="17" t="e">
        <f t="shared" si="19"/>
        <v>#VALUE!</v>
      </c>
      <c r="P44" s="17" t="e">
        <f t="shared" si="19"/>
        <v>#VALUE!</v>
      </c>
      <c r="Q44" s="17" t="e">
        <f t="shared" si="19"/>
        <v>#VALUE!</v>
      </c>
      <c r="R44" s="17" t="e">
        <f t="shared" si="19"/>
        <v>#VALUE!</v>
      </c>
      <c r="S44" s="17" t="e">
        <f t="shared" si="19"/>
        <v>#VALUE!</v>
      </c>
      <c r="T44" s="17" t="e">
        <f t="shared" si="19"/>
        <v>#VALUE!</v>
      </c>
      <c r="U44" s="17" t="e">
        <f t="shared" si="19"/>
        <v>#VALUE!</v>
      </c>
      <c r="V44" s="17" t="e">
        <f t="shared" si="19"/>
        <v>#VALUE!</v>
      </c>
      <c r="W44" s="17" t="e">
        <f t="shared" si="19"/>
        <v>#VALUE!</v>
      </c>
      <c r="X44" s="17" t="e">
        <f t="shared" si="19"/>
        <v>#VALUE!</v>
      </c>
      <c r="Y44" s="17" t="e">
        <f t="shared" si="19"/>
        <v>#VALUE!</v>
      </c>
    </row>
    <row r="45" spans="2:25" ht="12.75">
      <c r="B45" s="16" t="s">
        <v>42</v>
      </c>
      <c r="C45" s="17" t="e">
        <f>(C39+C40)/C38*100</f>
        <v>#VALUE!</v>
      </c>
      <c r="D45" s="17" t="e">
        <f aca="true" t="shared" si="20" ref="D45:Y45">(D39+D40)/D38*100</f>
        <v>#VALUE!</v>
      </c>
      <c r="E45" s="17" t="e">
        <f t="shared" si="20"/>
        <v>#VALUE!</v>
      </c>
      <c r="F45" s="17" t="e">
        <f t="shared" si="20"/>
        <v>#VALUE!</v>
      </c>
      <c r="G45" s="17" t="e">
        <f t="shared" si="20"/>
        <v>#VALUE!</v>
      </c>
      <c r="H45" s="17" t="e">
        <f t="shared" si="20"/>
        <v>#VALUE!</v>
      </c>
      <c r="I45" s="17" t="e">
        <f t="shared" si="20"/>
        <v>#VALUE!</v>
      </c>
      <c r="J45" s="17" t="e">
        <f t="shared" si="20"/>
        <v>#VALUE!</v>
      </c>
      <c r="K45" s="17" t="e">
        <f t="shared" si="20"/>
        <v>#VALUE!</v>
      </c>
      <c r="L45" s="17" t="e">
        <f t="shared" si="20"/>
        <v>#VALUE!</v>
      </c>
      <c r="M45" s="17" t="e">
        <f t="shared" si="20"/>
        <v>#VALUE!</v>
      </c>
      <c r="N45" s="17" t="e">
        <f t="shared" si="20"/>
        <v>#VALUE!</v>
      </c>
      <c r="O45" s="17" t="e">
        <f t="shared" si="20"/>
        <v>#VALUE!</v>
      </c>
      <c r="P45" s="17" t="e">
        <f t="shared" si="20"/>
        <v>#VALUE!</v>
      </c>
      <c r="Q45" s="17" t="e">
        <f t="shared" si="20"/>
        <v>#VALUE!</v>
      </c>
      <c r="R45" s="17" t="e">
        <f t="shared" si="20"/>
        <v>#VALUE!</v>
      </c>
      <c r="S45" s="17" t="e">
        <f t="shared" si="20"/>
        <v>#VALUE!</v>
      </c>
      <c r="T45" s="17" t="e">
        <f t="shared" si="20"/>
        <v>#VALUE!</v>
      </c>
      <c r="U45" s="17" t="e">
        <f t="shared" si="20"/>
        <v>#VALUE!</v>
      </c>
      <c r="V45" s="17" t="e">
        <f t="shared" si="20"/>
        <v>#VALUE!</v>
      </c>
      <c r="W45" s="17" t="e">
        <f t="shared" si="20"/>
        <v>#VALUE!</v>
      </c>
      <c r="X45" s="17" t="e">
        <f t="shared" si="20"/>
        <v>#VALUE!</v>
      </c>
      <c r="Y45" s="17" t="e">
        <f t="shared" si="20"/>
        <v>#VALUE!</v>
      </c>
    </row>
    <row r="46" spans="2:25" ht="12.75">
      <c r="B46" s="16" t="s">
        <v>43</v>
      </c>
      <c r="C46" s="17" t="e">
        <f>(C39*100+C40*64+C41*36+C42*14)/C38</f>
        <v>#VALUE!</v>
      </c>
      <c r="D46" s="17" t="e">
        <f aca="true" t="shared" si="21" ref="D46:Y46">(D39*100+D40*64+D41*36+D42*14)/D38</f>
        <v>#VALUE!</v>
      </c>
      <c r="E46" s="17" t="e">
        <f t="shared" si="21"/>
        <v>#VALUE!</v>
      </c>
      <c r="F46" s="17" t="e">
        <f t="shared" si="21"/>
        <v>#VALUE!</v>
      </c>
      <c r="G46" s="17" t="e">
        <f t="shared" si="21"/>
        <v>#VALUE!</v>
      </c>
      <c r="H46" s="17" t="e">
        <f t="shared" si="21"/>
        <v>#VALUE!</v>
      </c>
      <c r="I46" s="17" t="e">
        <f t="shared" si="21"/>
        <v>#VALUE!</v>
      </c>
      <c r="J46" s="17" t="e">
        <f t="shared" si="21"/>
        <v>#VALUE!</v>
      </c>
      <c r="K46" s="17" t="e">
        <f t="shared" si="21"/>
        <v>#VALUE!</v>
      </c>
      <c r="L46" s="17" t="e">
        <f t="shared" si="21"/>
        <v>#VALUE!</v>
      </c>
      <c r="M46" s="17" t="e">
        <f t="shared" si="21"/>
        <v>#VALUE!</v>
      </c>
      <c r="N46" s="17" t="e">
        <f t="shared" si="21"/>
        <v>#VALUE!</v>
      </c>
      <c r="O46" s="17" t="e">
        <f t="shared" si="21"/>
        <v>#VALUE!</v>
      </c>
      <c r="P46" s="17" t="e">
        <f t="shared" si="21"/>
        <v>#VALUE!</v>
      </c>
      <c r="Q46" s="17" t="e">
        <f t="shared" si="21"/>
        <v>#VALUE!</v>
      </c>
      <c r="R46" s="17" t="e">
        <f t="shared" si="21"/>
        <v>#VALUE!</v>
      </c>
      <c r="S46" s="17" t="e">
        <f t="shared" si="21"/>
        <v>#VALUE!</v>
      </c>
      <c r="T46" s="17" t="e">
        <f t="shared" si="21"/>
        <v>#VALUE!</v>
      </c>
      <c r="U46" s="17" t="e">
        <f t="shared" si="21"/>
        <v>#VALUE!</v>
      </c>
      <c r="V46" s="17" t="e">
        <f t="shared" si="21"/>
        <v>#VALUE!</v>
      </c>
      <c r="W46" s="17" t="e">
        <f t="shared" si="21"/>
        <v>#VALUE!</v>
      </c>
      <c r="X46" s="17" t="e">
        <f t="shared" si="21"/>
        <v>#VALUE!</v>
      </c>
      <c r="Y46" s="17" t="e">
        <f t="shared" si="21"/>
        <v>#VALUE!</v>
      </c>
    </row>
    <row r="47" spans="2:25" ht="12.75">
      <c r="B47" s="16" t="s">
        <v>44</v>
      </c>
      <c r="C47" s="16">
        <f>SUM(C39:C42)</f>
        <v>0</v>
      </c>
      <c r="D47" s="16">
        <f aca="true" t="shared" si="22" ref="D47:Y47">SUM(D39:D42)</f>
        <v>0</v>
      </c>
      <c r="E47" s="16">
        <f t="shared" si="22"/>
        <v>0</v>
      </c>
      <c r="F47" s="16">
        <f t="shared" si="22"/>
        <v>0</v>
      </c>
      <c r="G47" s="16">
        <f t="shared" si="22"/>
        <v>0</v>
      </c>
      <c r="H47" s="16">
        <f t="shared" si="22"/>
        <v>0</v>
      </c>
      <c r="I47" s="16">
        <f t="shared" si="22"/>
        <v>0</v>
      </c>
      <c r="J47" s="16">
        <f t="shared" si="22"/>
        <v>0</v>
      </c>
      <c r="K47" s="16">
        <f t="shared" si="22"/>
        <v>0</v>
      </c>
      <c r="L47" s="16">
        <f t="shared" si="22"/>
        <v>0</v>
      </c>
      <c r="M47" s="16">
        <f t="shared" si="22"/>
        <v>0</v>
      </c>
      <c r="N47" s="16">
        <f t="shared" si="22"/>
        <v>0</v>
      </c>
      <c r="O47" s="16">
        <f t="shared" si="22"/>
        <v>0</v>
      </c>
      <c r="P47" s="16">
        <f t="shared" si="22"/>
        <v>0</v>
      </c>
      <c r="Q47" s="16">
        <f t="shared" si="22"/>
        <v>0</v>
      </c>
      <c r="R47" s="16">
        <f t="shared" si="22"/>
        <v>0</v>
      </c>
      <c r="S47" s="16">
        <f t="shared" si="22"/>
        <v>0</v>
      </c>
      <c r="T47" s="16">
        <f t="shared" si="22"/>
        <v>0</v>
      </c>
      <c r="U47" s="16">
        <f t="shared" si="22"/>
        <v>0</v>
      </c>
      <c r="V47" s="16">
        <f t="shared" si="22"/>
        <v>0</v>
      </c>
      <c r="W47" s="16">
        <f t="shared" si="22"/>
        <v>0</v>
      </c>
      <c r="X47" s="16">
        <f t="shared" si="22"/>
        <v>0</v>
      </c>
      <c r="Y47" s="16">
        <f t="shared" si="22"/>
        <v>0</v>
      </c>
    </row>
    <row r="48" spans="2:25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2:25" ht="12.75">
      <c r="B49" s="16" t="s">
        <v>45</v>
      </c>
      <c r="C49" s="16" t="str">
        <f>IF(C47=0,"-",C44)</f>
        <v>-</v>
      </c>
      <c r="D49" s="16" t="str">
        <f aca="true" t="shared" si="23" ref="D49:Y49">IF(D47=0,"-",D44)</f>
        <v>-</v>
      </c>
      <c r="E49" s="16" t="str">
        <f t="shared" si="23"/>
        <v>-</v>
      </c>
      <c r="F49" s="16" t="str">
        <f t="shared" si="23"/>
        <v>-</v>
      </c>
      <c r="G49" s="16" t="str">
        <f t="shared" si="23"/>
        <v>-</v>
      </c>
      <c r="H49" s="16" t="str">
        <f t="shared" si="23"/>
        <v>-</v>
      </c>
      <c r="I49" s="16" t="str">
        <f t="shared" si="23"/>
        <v>-</v>
      </c>
      <c r="J49" s="16" t="str">
        <f t="shared" si="23"/>
        <v>-</v>
      </c>
      <c r="K49" s="16" t="str">
        <f t="shared" si="23"/>
        <v>-</v>
      </c>
      <c r="L49" s="16" t="str">
        <f t="shared" si="23"/>
        <v>-</v>
      </c>
      <c r="M49" s="16" t="str">
        <f t="shared" si="23"/>
        <v>-</v>
      </c>
      <c r="N49" s="16" t="str">
        <f t="shared" si="23"/>
        <v>-</v>
      </c>
      <c r="O49" s="16" t="str">
        <f t="shared" si="23"/>
        <v>-</v>
      </c>
      <c r="P49" s="16" t="str">
        <f t="shared" si="23"/>
        <v>-</v>
      </c>
      <c r="Q49" s="16" t="str">
        <f t="shared" si="23"/>
        <v>-</v>
      </c>
      <c r="R49" s="16" t="str">
        <f t="shared" si="23"/>
        <v>-</v>
      </c>
      <c r="S49" s="16" t="str">
        <f t="shared" si="23"/>
        <v>-</v>
      </c>
      <c r="T49" s="16" t="str">
        <f t="shared" si="23"/>
        <v>-</v>
      </c>
      <c r="U49" s="16" t="str">
        <f t="shared" si="23"/>
        <v>-</v>
      </c>
      <c r="V49" s="16" t="str">
        <f t="shared" si="23"/>
        <v>-</v>
      </c>
      <c r="W49" s="16" t="str">
        <f t="shared" si="23"/>
        <v>-</v>
      </c>
      <c r="X49" s="16" t="str">
        <f t="shared" si="23"/>
        <v>-</v>
      </c>
      <c r="Y49" s="16" t="str">
        <f t="shared" si="23"/>
        <v>-</v>
      </c>
    </row>
    <row r="50" spans="2:25" ht="12.75">
      <c r="B50" s="16" t="s">
        <v>46</v>
      </c>
      <c r="C50" s="16" t="str">
        <f>IF(C47=0,"-",C45)</f>
        <v>-</v>
      </c>
      <c r="D50" s="16" t="str">
        <f aca="true" t="shared" si="24" ref="D50:Y50">IF(D47=0,"-",D45)</f>
        <v>-</v>
      </c>
      <c r="E50" s="16" t="str">
        <f t="shared" si="24"/>
        <v>-</v>
      </c>
      <c r="F50" s="16" t="str">
        <f t="shared" si="24"/>
        <v>-</v>
      </c>
      <c r="G50" s="16" t="str">
        <f t="shared" si="24"/>
        <v>-</v>
      </c>
      <c r="H50" s="16" t="str">
        <f t="shared" si="24"/>
        <v>-</v>
      </c>
      <c r="I50" s="16" t="str">
        <f t="shared" si="24"/>
        <v>-</v>
      </c>
      <c r="J50" s="16" t="str">
        <f t="shared" si="24"/>
        <v>-</v>
      </c>
      <c r="K50" s="16" t="str">
        <f t="shared" si="24"/>
        <v>-</v>
      </c>
      <c r="L50" s="16" t="str">
        <f t="shared" si="24"/>
        <v>-</v>
      </c>
      <c r="M50" s="16" t="str">
        <f t="shared" si="24"/>
        <v>-</v>
      </c>
      <c r="N50" s="16" t="str">
        <f t="shared" si="24"/>
        <v>-</v>
      </c>
      <c r="O50" s="16" t="str">
        <f t="shared" si="24"/>
        <v>-</v>
      </c>
      <c r="P50" s="16" t="str">
        <f t="shared" si="24"/>
        <v>-</v>
      </c>
      <c r="Q50" s="16" t="str">
        <f t="shared" si="24"/>
        <v>-</v>
      </c>
      <c r="R50" s="16" t="str">
        <f t="shared" si="24"/>
        <v>-</v>
      </c>
      <c r="S50" s="16" t="str">
        <f t="shared" si="24"/>
        <v>-</v>
      </c>
      <c r="T50" s="16" t="str">
        <f t="shared" si="24"/>
        <v>-</v>
      </c>
      <c r="U50" s="16" t="str">
        <f t="shared" si="24"/>
        <v>-</v>
      </c>
      <c r="V50" s="16" t="str">
        <f t="shared" si="24"/>
        <v>-</v>
      </c>
      <c r="W50" s="16" t="str">
        <f t="shared" si="24"/>
        <v>-</v>
      </c>
      <c r="X50" s="16" t="str">
        <f t="shared" si="24"/>
        <v>-</v>
      </c>
      <c r="Y50" s="16" t="str">
        <f t="shared" si="24"/>
        <v>-</v>
      </c>
    </row>
    <row r="51" spans="2:25" ht="12.75">
      <c r="B51" s="16" t="s">
        <v>20</v>
      </c>
      <c r="C51" s="16" t="str">
        <f>IF(C47=0,"-",C46)</f>
        <v>-</v>
      </c>
      <c r="D51" s="16" t="str">
        <f aca="true" t="shared" si="25" ref="D51:Y51">IF(D47=0,"-",D46)</f>
        <v>-</v>
      </c>
      <c r="E51" s="16" t="str">
        <f t="shared" si="25"/>
        <v>-</v>
      </c>
      <c r="F51" s="16" t="str">
        <f t="shared" si="25"/>
        <v>-</v>
      </c>
      <c r="G51" s="16" t="str">
        <f t="shared" si="25"/>
        <v>-</v>
      </c>
      <c r="H51" s="16" t="str">
        <f t="shared" si="25"/>
        <v>-</v>
      </c>
      <c r="I51" s="16" t="str">
        <f t="shared" si="25"/>
        <v>-</v>
      </c>
      <c r="J51" s="16" t="str">
        <f t="shared" si="25"/>
        <v>-</v>
      </c>
      <c r="K51" s="16" t="str">
        <f t="shared" si="25"/>
        <v>-</v>
      </c>
      <c r="L51" s="16" t="str">
        <f t="shared" si="25"/>
        <v>-</v>
      </c>
      <c r="M51" s="16" t="str">
        <f t="shared" si="25"/>
        <v>-</v>
      </c>
      <c r="N51" s="16" t="str">
        <f t="shared" si="25"/>
        <v>-</v>
      </c>
      <c r="O51" s="16" t="str">
        <f t="shared" si="25"/>
        <v>-</v>
      </c>
      <c r="P51" s="16" t="str">
        <f t="shared" si="25"/>
        <v>-</v>
      </c>
      <c r="Q51" s="16" t="str">
        <f t="shared" si="25"/>
        <v>-</v>
      </c>
      <c r="R51" s="16" t="str">
        <f t="shared" si="25"/>
        <v>-</v>
      </c>
      <c r="S51" s="16" t="str">
        <f t="shared" si="25"/>
        <v>-</v>
      </c>
      <c r="T51" s="16" t="str">
        <f t="shared" si="25"/>
        <v>-</v>
      </c>
      <c r="U51" s="16" t="str">
        <f t="shared" si="25"/>
        <v>-</v>
      </c>
      <c r="V51" s="16" t="str">
        <f t="shared" si="25"/>
        <v>-</v>
      </c>
      <c r="W51" s="16" t="str">
        <f t="shared" si="25"/>
        <v>-</v>
      </c>
      <c r="X51" s="16" t="str">
        <f t="shared" si="25"/>
        <v>-</v>
      </c>
      <c r="Y51" s="16" t="str">
        <f t="shared" si="25"/>
        <v>-</v>
      </c>
    </row>
    <row r="52" spans="2:25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ht="12.75">
      <c r="B53" s="6"/>
    </row>
    <row r="54" ht="12.75">
      <c r="B54" s="6"/>
    </row>
  </sheetData>
  <sheetProtection/>
  <printOptions/>
  <pageMargins left="0.75" right="0.75" top="1" bottom="1" header="0.5" footer="0.5"/>
  <pageSetup horizontalDpi="200" verticalDpi="200" orientation="landscape" paperSize="9" scale="86" r:id="rId1"/>
  <rowBreaks count="1" manualBreakCount="1">
    <brk id="35" max="55" man="1"/>
  </rowBreaks>
  <colBreaks count="1" manualBreakCount="1">
    <brk id="4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</dc:creator>
  <cp:keywords/>
  <dc:description/>
  <cp:lastModifiedBy>Латышева</cp:lastModifiedBy>
  <cp:lastPrinted>2019-02-20T07:52:06Z</cp:lastPrinted>
  <dcterms:created xsi:type="dcterms:W3CDTF">1996-10-08T23:32:33Z</dcterms:created>
  <dcterms:modified xsi:type="dcterms:W3CDTF">2019-02-20T07:58:01Z</dcterms:modified>
  <cp:category/>
  <cp:version/>
  <cp:contentType/>
  <cp:contentStatus/>
</cp:coreProperties>
</file>